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10" documentId="120_S{2AC9BD13-BADA-5192-A53E-5A8FF88502F6}" xr6:coauthVersionLast="47" xr6:coauthVersionMax="47" xr10:uidLastSave="{60887B8F-77E4-43D4-9AFD-082E7526F30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B9" i="5"/>
  <c r="G9" i="5"/>
  <c r="I9" i="5"/>
  <c r="J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<sst xmlns="http://schemas.openxmlformats.org/spreadsheetml/2006/main" count="181528" uniqueCount="39142">
  <si>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</si>
  <si>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</si>
  <si>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</si>
  <si>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</si>
  <si>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</si>
  <si>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</si>
  <si>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</si>
  <si>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</si>
  <si>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</si>
  <si>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</si>
  <si>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</si>
  <si>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</si>
  <si>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</si>
  <si>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</si>
  <si>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</si>
  <si>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</si>
  <si>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</si>
  <si>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</si>
  <si>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</si>
  <si>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</si>
  <si>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</si>
  <si>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</si>
  <si>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</si>
  <si>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</si>
  <si>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</si>
  <si>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</si>
  <si>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</si>
  <si>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</si>
  <si>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</si>
  <si>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</si>
  <si>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</si>
  <si>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</si>
  <si>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</si>
  <si>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</si>
  <si>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</si>
  <si>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</si>
  <si>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</si>
  <si>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</si>
  <si>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</si>
  <si>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</si>
  <si>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</si>
  <si>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</si>
  <si>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</si>
  <si>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</si>
  <si>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</si>
  <si>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</si>
  <si>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</si>
  <si>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</si>
  <si>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</si>
  <si>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</si>
  <si>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</si>
  <si>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</si>
  <si>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</si>
  <si>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</si>
  <si>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</si>
  <si>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</si>
  <si>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</si>
  <si>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</si>
  <si>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</si>
  <si>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</si>
  <si>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</si>
  <si>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</si>
  <si>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</si>
  <si>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</si>
  <si>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</si>
  <si>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</si>
  <si>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</si>
  <si>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</si>
  <si>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</si>
  <si>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</si>
  <si>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</si>
  <si>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</si>
  <si>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</si>
  <si>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</si>
  <si>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</si>
  <si>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</si>
  <si>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</si>
  <si>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</si>
  <si>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</si>
  <si>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</si>
  <si>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</si>
  <si>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</si>
  <si>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</si>
  <si>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</si>
  <si>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</si>
  <si>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</si>
  <si>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</si>
  <si>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</si>
  <si>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</si>
  <si>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</si>
  <si>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</si>
  <si>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</si>
  <si>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</si>
  <si>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</si>
  <si>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</si>
  <si>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</si>
  <si>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</si>
  <si>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</si>
  <si>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</si>
  <si>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</si>
  <si>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</si>
  <si>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</si>
  <si>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</si>
  <si>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</si>
  <si>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</si>
  <si>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</si>
  <si>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</si>
  <si>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</si>
  <si>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</si>
  <si>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</si>
  <si>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</si>
  <si>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</si>
  <si>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</si>
  <si>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</si>
  <si>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</si>
  <si>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</si>
  <si>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</si>
  <si>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</si>
  <si>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</si>
  <si>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</si>
  <si>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</si>
  <si>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</si>
  <si>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</si>
  <si>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</si>
  <si>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</si>
  <si>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</si>
  <si>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</si>
  <si>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</si>
  <si>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</si>
  <si>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</si>
  <si>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</si>
  <si>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</si>
  <si>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</si>
  <si>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</si>
  <si>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</si>
  <si>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</si>
  <si>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</si>
  <si>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</si>
  <si>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</si>
  <si>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</si>
  <si>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</si>
  <si>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</si>
  <si>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</si>
  <si>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</si>
  <si>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</si>
  <si>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</si>
  <si>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</si>
  <si>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</si>
  <si>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</si>
  <si>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</si>
  <si>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</si>
  <si>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</si>
  <si>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</si>
  <si>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</si>
  <si>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</si>
  <si>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</si>
  <si>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</si>
  <si>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</si>
  <si>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</si>
  <si>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</si>
  <si>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</si>
  <si>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</si>
  <si>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</si>
  <si>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</si>
  <si>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</si>
  <si>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</si>
  <si>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</si>
  <si>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</si>
  <si>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</si>
  <si>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</si>
  <si>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</si>
  <si>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</si>
  <si>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</si>
  <si>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</si>
  <si>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</si>
  <si>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</si>
  <si>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</si>
  <si>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</si>
  <si>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</si>
  <si>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</si>
  <si>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</si>
  <si>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</si>
  <si>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</si>
  <si>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</si>
  <si>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</si>
  <si>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</si>
  <si>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</si>
  <si>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</si>
  <si>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</si>
  <si>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</si>
  <si>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</si>
  <si>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</si>
  <si>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</si>
  <si>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</si>
  <si>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</si>
  <si>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</si>
  <si>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</si>
  <si>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</si>
  <si>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</si>
  <si>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</si>
  <si>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</si>
  <si>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</si>
  <si>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</si>
  <si>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</si>
  <si>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</si>
  <si>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</si>
  <si>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</si>
  <si>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</si>
  <si>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</si>
  <si>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</si>
  <si>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</si>
  <si>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</si>
  <si>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</si>
  <si>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</si>
  <si>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</si>
  <si>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</si>
  <si>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</si>
  <si>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</si>
  <si>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</si>
  <si>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</si>
  <si>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</si>
  <si>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</si>
  <si>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</si>
  <si>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</si>
  <si>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</si>
  <si>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</si>
  <si>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</si>
  <si>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</si>
  <si>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</si>
  <si>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</si>
  <si>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</si>
  <si>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</si>
  <si>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</si>
  <si>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</si>
  <si>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</si>
  <si>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</si>
  <si>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</si>
  <si>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</si>
  <si>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</si>
  <si>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</si>
  <si>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</si>
  <si>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</si>
  <si>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</si>
  <si>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</si>
  <si>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</si>
  <si>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</si>
  <si>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</si>
  <si>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</si>
  <si>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</si>
  <si>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</si>
  <si>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</si>
  <si>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</si>
  <si>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</si>
  <si>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</si>
  <si>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</si>
  <si>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</si>
  <si>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</si>
  <si>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</si>
  <si>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</si>
  <si>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</si>
  <si>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</si>
  <si>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</si>
  <si>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</si>
  <si>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</si>
  <si>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</si>
  <si>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</si>
  <si>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</si>
  <si>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</si>
  <si>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</si>
  <si>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</si>
  <si>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</si>
  <si>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</si>
  <si>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</si>
  <si>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</si>
  <si>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</si>
  <si>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</si>
  <si>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</si>
  <si>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</si>
  <si>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</si>
  <si>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</si>
  <si>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</si>
  <si>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</si>
  <si>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</si>
  <si>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</si>
  <si>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</si>
  <si>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</si>
  <si>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</si>
  <si>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</si>
  <si>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</si>
  <si>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</si>
  <si>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</si>
  <si>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</si>
  <si>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</si>
  <si>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</si>
  <si>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</si>
  <si>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</si>
  <si>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</si>
  <si>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</si>
  <si>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</si>
  <si>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</si>
  <si>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</si>
  <si>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</si>
  <si>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</si>
  <si>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</si>
  <si>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</si>
  <si>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</si>
  <si>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</si>
  <si>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</si>
  <si>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</si>
  <si>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</si>
  <si>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</si>
  <si>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</si>
  <si>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</si>
  <si>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</si>
  <si>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</si>
  <si>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</si>
  <si>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</si>
  <si>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</si>
  <si>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</si>
  <si>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</si>
  <si>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</si>
  <si>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</si>
  <si>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</si>
  <si>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</si>
  <si>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</si>
  <si>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</si>
  <si>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</si>
  <si>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</si>
  <si>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</si>
  <si>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</si>
  <si>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</si>
  <si>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</si>
  <si>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</si>
  <si>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</si>
  <si>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</si>
  <si>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</si>
  <si>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</si>
  <si>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</si>
  <si>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</si>
  <si>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</si>
  <si>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</si>
  <si>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</si>
  <si>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</si>
  <si>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</si>
  <si>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</si>
  <si>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</si>
  <si>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</si>
  <si>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</si>
  <si>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</si>
  <si>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</si>
  <si>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</si>
  <si>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</si>
  <si>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</si>
  <si>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</si>
  <si>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</si>
  <si>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</si>
  <si>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</si>
  <si>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</si>
  <si>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</si>
  <si>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</si>
  <si>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</si>
  <si>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</si>
  <si>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</si>
  <si>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</si>
  <si>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</si>
  <si>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</si>
  <si>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</si>
  <si>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</si>
  <si>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</si>
  <si>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</si>
  <si>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</si>
  <si>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</si>
  <si>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</si>
  <si>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</si>
  <si>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</si>
  <si>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</si>
  <si>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</si>
  <si>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</si>
  <si>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</si>
  <si>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</si>
  <si>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</si>
  <si>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</si>
  <si>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</si>
  <si>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</si>
  <si>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</si>
  <si>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</si>
  <si>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</si>
  <si>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</si>
  <si>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</si>
  <si>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</si>
  <si>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</si>
  <si>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</si>
  <si>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</si>
  <si>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</si>
  <si>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</si>
  <si>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</si>
  <si>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</si>
  <si>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</si>
  <si>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</si>
  <si>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</si>
  <si>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</si>
  <si>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</si>
  <si>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</si>
  <si>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</si>
  <si>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</si>
  <si>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</si>
  <si>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</si>
  <si>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</si>
  <si>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</si>
  <si>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</si>
  <si>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</si>
  <si>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</si>
  <si>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</si>
  <si>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</si>
  <si>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</si>
  <si>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</si>
  <si>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</si>
  <si>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</si>
  <si>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</si>
  <si>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</si>
  <si>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</si>
  <si>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</si>
  <si>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</si>
  <si>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</si>
  <si>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</si>
  <si>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</si>
  <si>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</si>
  <si>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</si>
  <si>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</si>
  <si>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</si>
  <si>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</si>
  <si>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</si>
  <si>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</si>
  <si>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</si>
  <si>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</si>
  <si>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</si>
  <si>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</si>
  <si>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</si>
  <si>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</si>
  <si>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</si>
  <si>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</si>
  <si>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</si>
  <si>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</si>
  <si>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</si>
  <si>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</si>
  <si>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</si>
  <si>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</si>
  <si>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</si>
  <si>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</si>
  <si>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</si>
  <si>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</si>
  <si>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</si>
  <si>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</si>
  <si>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</si>
  <si>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</si>
  <si>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</si>
  <si>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</si>
  <si>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</si>
  <si>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</si>
  <si>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</si>
  <si>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</si>
  <si>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</si>
  <si>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</si>
  <si>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</si>
  <si>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</si>
  <si>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</si>
  <si>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</si>
  <si>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</si>
  <si>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</si>
  <si>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</si>
  <si>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</si>
  <si>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</si>
  <si>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</si>
  <si>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</si>
  <si>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</si>
  <si>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</si>
  <si>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</si>
  <si>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</si>
  <si>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</si>
  <si>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</si>
  <si>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</si>
  <si>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</si>
  <si>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</si>
  <si>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</si>
  <si>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</si>
  <si>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</si>
  <si>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</si>
  <si>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</si>
  <si>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</si>
  <si>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</si>
  <si>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</si>
  <si>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</si>
  <si>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</si>
  <si>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</si>
  <si>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</si>
  <si>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</si>
  <si>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</si>
  <si>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</si>
  <si>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</si>
  <si>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</si>
  <si>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</si>
  <si>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</si>
  <si>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</si>
  <si>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</si>
  <si>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</si>
  <si>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</si>
  <si>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</si>
  <si>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</si>
  <si>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</si>
  <si>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</si>
  <si>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</si>
  <si>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</si>
  <si>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</si>
  <si>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</si>
  <si>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</si>
  <si>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</si>
  <si>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</si>
  <si>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</si>
  <si>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</si>
  <si>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</si>
  <si>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</si>
  <si>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</si>
  <si>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</si>
  <si>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</si>
  <si>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</si>
  <si>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</si>
  <si>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</si>
  <si>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</si>
  <si>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</si>
  <si>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</si>
  <si>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</si>
  <si>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</si>
  <si>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</si>
  <si>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</si>
  <si>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</si>
  <si>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</si>
  <si>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</si>
  <si>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</si>
  <si>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</si>
  <si>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</si>
  <si>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</si>
  <si>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</si>
  <si>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</si>
  <si>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</si>
  <si>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</si>
  <si>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</si>
  <si>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</si>
  <si>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</si>
  <si>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</si>
  <si>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</si>
  <si>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</si>
  <si>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</si>
  <si>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</si>
  <si>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</si>
  <si>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</si>
  <si>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</si>
  <si>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</si>
  <si>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</si>
  <si>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</si>
  <si>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</si>
  <si>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</si>
  <si>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</si>
  <si>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</si>
  <si>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</si>
  <si>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</si>
  <si>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</si>
  <si>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</si>
  <si>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</si>
  <si>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</si>
  <si>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</si>
  <si>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</si>
  <si>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</si>
  <si>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</si>
  <si>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</si>
  <si>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</si>
  <si>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</si>
  <si>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</si>
  <si>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</si>
  <si>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</si>
  <si>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</si>
  <si>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</si>
  <si>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</si>
  <si>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</si>
  <si>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</si>
  <si>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</si>
  <si>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</si>
  <si>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</si>
  <si>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</si>
  <si>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</si>
  <si>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</si>
  <si>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</si>
  <si>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</si>
  <si>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</si>
  <si>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</si>
  <si>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</si>
  <si>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</si>
  <si>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</si>
  <si>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</si>
  <si>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</si>
  <si>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</si>
  <si>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</si>
  <si>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</si>
  <si>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</si>
  <si>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</si>
  <si>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</si>
  <si>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</si>
  <si>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</si>
  <si>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</si>
  <si>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</si>
  <si>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</si>
  <si>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</si>
  <si>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</si>
  <si>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</si>
  <si>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</si>
  <si>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</si>
  <si>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</si>
  <si>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</si>
  <si>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</si>
  <si>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</si>
  <si>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</si>
  <si>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</si>
  <si>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</si>
  <si>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</si>
  <si>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</si>
  <si>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</si>
  <si>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</si>
  <si>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</si>
  <si>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</si>
  <si>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</si>
  <si>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</si>
  <si>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</si>
  <si>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</si>
  <si>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</si>
  <si>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</si>
  <si>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</si>
  <si>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</si>
  <si>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</si>
  <si>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</si>
  <si>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</si>
  <si>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</si>
  <si>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</si>
  <si>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</si>
  <si>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</si>
  <si>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</si>
  <si>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</si>
  <si>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</si>
  <si>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</si>
  <si>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</si>
  <si>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</si>
  <si>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</si>
  <si>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</si>
  <si>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</si>
  <si>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</si>
  <si>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</si>
  <si>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</si>
  <si>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</si>
  <si>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</si>
  <si>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</si>
  <si>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</si>
  <si>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</si>
  <si>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</si>
  <si>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</si>
  <si>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</si>
  <si>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</si>
  <si>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</si>
  <si>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</si>
  <si>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</si>
  <si>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</si>
  <si>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</si>
  <si>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</si>
  <si>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</si>
  <si>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</si>
  <si>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</si>
  <si>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</si>
  <si>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</si>
  <si>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</si>
  <si>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</si>
  <si>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</si>
  <si>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</si>
  <si>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</si>
  <si>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</si>
  <si>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</si>
  <si>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</si>
  <si>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</si>
  <si>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</si>
  <si>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</si>
  <si>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</si>
  <si>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</si>
  <si>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</si>
  <si>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</si>
  <si>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</si>
  <si>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</si>
  <si>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</si>
  <si>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</si>
  <si>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</si>
  <si>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</si>
  <si>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</si>
  <si>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</si>
  <si>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</si>
  <si>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</si>
  <si>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</si>
  <si>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</si>
  <si>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</si>
  <si>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</si>
  <si>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</si>
  <si>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</si>
  <si>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</si>
  <si>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</si>
  <si>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</si>
  <si>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</si>
  <si>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</si>
  <si>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</si>
  <si>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</si>
  <si>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</si>
  <si>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</si>
  <si>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</si>
  <si>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</si>
  <si>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</si>
  <si>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</si>
  <si>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</si>
  <si>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</si>
  <si>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</si>
  <si>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</si>
  <si>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</si>
  <si>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</si>
  <si>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</si>
  <si>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</si>
  <si>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</si>
  <si>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</si>
  <si>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</si>
  <si>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</si>
  <si>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</si>
  <si>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</si>
  <si>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</si>
  <si>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</si>
  <si>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</si>
  <si>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</si>
  <si>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</si>
  <si>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</si>
  <si>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</si>
  <si>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</si>
  <si>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</si>
  <si>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</si>
  <si>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</si>
  <si>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</si>
  <si>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</si>
  <si>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</si>
  <si>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</si>
  <si>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</si>
  <si>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</si>
  <si>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</si>
  <si>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</si>
  <si>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</si>
  <si>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</si>
  <si>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</si>
  <si>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</si>
  <si>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</si>
  <si>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</si>
  <si>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</si>
  <si>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</si>
  <si>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</si>
  <si>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</si>
  <si>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</si>
  <si>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</si>
  <si>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</si>
  <si>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</si>
  <si>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</si>
  <si>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</si>
  <si>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</si>
  <si>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</si>
  <si>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</si>
  <si>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</si>
  <si>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</si>
  <si>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</si>
  <si>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</si>
  <si>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</si>
  <si>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</si>
  <si>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</si>
  <si>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</si>
  <si>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</si>
  <si>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</si>
  <si>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</si>
  <si>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</si>
  <si>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</si>
  <si>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</si>
  <si>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</si>
  <si>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</si>
  <si>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</si>
  <si>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</si>
  <si>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</si>
  <si>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</si>
  <si>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</si>
  <si>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</si>
  <si>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</si>
  <si>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</si>
  <si>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</si>
  <si>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</si>
  <si>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</si>
  <si>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</si>
  <si>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</si>
  <si>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</si>
  <si>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</si>
  <si>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</si>
  <si>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</si>
  <si>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</si>
  <si>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</si>
  <si>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</si>
  <si>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</si>
  <si>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</si>
  <si>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</si>
  <si>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</si>
  <si>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</si>
  <si>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</si>
  <si>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</si>
  <si>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</si>
  <si>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</si>
  <si>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</si>
  <si>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</si>
  <si>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</si>
  <si>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</si>
  <si>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</si>
  <si>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</si>
  <si>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</si>
  <si>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</si>
  <si>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</si>
  <si>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</si>
  <si>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</si>
  <si>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</si>
  <si>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</si>
  <si>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</si>
  <si>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</si>
  <si>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</si>
  <si>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</si>
  <si>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</si>
  <si>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</si>
  <si>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</si>
  <si>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</si>
  <si>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</si>
  <si>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</si>
  <si>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</si>
  <si>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</si>
  <si>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</si>
  <si>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</si>
  <si>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</si>
  <si>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</si>
  <si>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</si>
  <si>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</si>
  <si>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</si>
  <si>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</si>
  <si>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</si>
  <si>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</si>
  <si>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</si>
  <si>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</si>
  <si>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</si>
  <si>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</si>
  <si>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</si>
  <si>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</si>
  <si>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</si>
  <si>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</si>
  <si>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</si>
  <si>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</si>
  <si>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</si>
  <si>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</si>
  <si>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</si>
  <si>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</si>
  <si>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</si>
  <si>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</si>
  <si>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</si>
  <si>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</si>
  <si>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</si>
  <si>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</si>
  <si>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</si>
  <si>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</si>
  <si>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</si>
  <si>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</si>
  <si>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</si>
  <si>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</si>
  <si>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</si>
  <si>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</si>
  <si>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</si>
  <si>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</si>
  <si>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</si>
  <si>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</si>
  <si>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</si>
  <si>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</si>
  <si>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</si>
  <si>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</si>
  <si>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</si>
  <si>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</si>
  <si>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</si>
  <si>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</si>
  <si>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</si>
  <si>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</si>
  <si>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</si>
  <si>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</si>
  <si>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</si>
  <si>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</si>
  <si>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</si>
  <si>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</si>
  <si>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</si>
  <si>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</si>
  <si>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</si>
  <si>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</si>
  <si>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</si>
  <si>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</si>
  <si>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</si>
  <si>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</si>
  <si>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</si>
  <si>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</si>
  <si>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</si>
  <si>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</si>
  <si>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</si>
  <si>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</si>
  <si>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</si>
  <si>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</si>
  <si>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</si>
  <si>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</si>
  <si>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</si>
  <si>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</si>
  <si>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</si>
  <si>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</si>
  <si>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</si>
  <si>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</si>
  <si>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</si>
  <si>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</si>
  <si>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</si>
  <si>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</si>
  <si>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</si>
  <si>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</si>
  <si>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</si>
  <si>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</si>
  <si>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</si>
  <si>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</si>
  <si>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</si>
  <si>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</si>
  <si>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</si>
  <si>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</si>
  <si>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</si>
  <si>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</si>
  <si>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</si>
  <si>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</si>
  <si>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</si>
  <si>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</si>
  <si>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</si>
  <si>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</si>
  <si>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</si>
  <si>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</si>
  <si>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</si>
  <si>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</si>
  <si>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</si>
  <si>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</si>
  <si>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</si>
  <si>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</si>
  <si>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</si>
  <si>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</si>
  <si>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</si>
  <si>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</si>
  <si>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</si>
  <si>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</si>
  <si>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</si>
  <si>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</si>
  <si>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</si>
  <si>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</si>
  <si>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</si>
  <si>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</si>
  <si>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</si>
  <si>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</si>
  <si>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</si>
  <si>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</si>
  <si>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</si>
  <si>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</si>
  <si>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</si>
  <si>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</si>
  <si>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</si>
  <si>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</si>
  <si>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</si>
  <si>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</si>
  <si>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</si>
  <si>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</si>
  <si>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</si>
  <si>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</si>
  <si>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</si>
  <si>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</si>
  <si>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</si>
  <si>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</si>
  <si>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</si>
  <si>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</si>
  <si>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</si>
  <si>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</si>
  <si>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</si>
  <si>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</si>
  <si>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</si>
  <si>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</si>
  <si>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</si>
  <si>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</si>
  <si>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</si>
  <si>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</si>
  <si>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</si>
  <si>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</si>
  <si>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</si>
  <si>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</si>
  <si>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</si>
  <si>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</si>
  <si>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</si>
  <si>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</si>
  <si>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</si>
  <si>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</si>
  <si>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</si>
  <si>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</si>
  <si>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</si>
  <si>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</si>
  <si>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</si>
  <si>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</si>
  <si>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</si>
  <si>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</si>
  <si>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</si>
  <si>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</si>
  <si>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</si>
  <si>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</si>
  <si>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</si>
  <si>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</si>
  <si>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</si>
  <si>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</si>
  <si>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</si>
  <si>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</si>
  <si>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</si>
  <si>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</si>
  <si>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</si>
  <si>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</si>
  <si>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</si>
  <si>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</si>
  <si>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</si>
  <si>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</si>
  <si>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</si>
  <si>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</si>
  <si>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</si>
  <si>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</si>
  <si>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</si>
  <si>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</si>
  <si>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</si>
  <si>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</si>
  <si>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</si>
  <si>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</si>
  <si>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</si>
  <si>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</si>
  <si>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</si>
  <si>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</si>
  <si>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</si>
  <si>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</si>
  <si>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</si>
  <si>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</si>
  <si>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</si>
  <si>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</si>
  <si>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</si>
  <si>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</si>
  <si>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</si>
  <si>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</si>
  <si>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</si>
  <si>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</si>
  <si>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</si>
  <si>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</si>
  <si>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</si>
  <si>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</si>
  <si>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</si>
  <si>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</si>
  <si>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</si>
  <si>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</si>
  <si>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</si>
  <si>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</si>
  <si>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</si>
  <si>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</si>
  <si>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</si>
  <si>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</si>
  <si>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</si>
  <si>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</si>
  <si>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</si>
  <si>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</si>
  <si>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</si>
  <si>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</si>
  <si>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</si>
  <si>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</si>
  <si>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</si>
  <si>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</si>
  <si>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</si>
  <si>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</si>
  <si>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</si>
  <si>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</si>
  <si>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</si>
  <si>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</si>
  <si>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</si>
  <si>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</si>
  <si>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</si>
  <si>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</si>
  <si>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</si>
  <si>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</si>
  <si>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</si>
  <si>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</si>
  <si>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</si>
  <si>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</si>
  <si>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</si>
  <si>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</si>
  <si>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</si>
  <si>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</si>
  <si>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</si>
  <si>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</si>
  <si>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</si>
  <si>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</si>
  <si>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</si>
  <si>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</si>
  <si>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</si>
  <si>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</si>
  <si>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</si>
  <si>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</si>
  <si>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</si>
  <si>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</si>
  <si>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</si>
  <si>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</si>
  <si>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</si>
  <si>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</si>
  <si>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</si>
  <si>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</si>
  <si>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</si>
  <si>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</si>
  <si>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</si>
  <si>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</si>
  <si>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</si>
  <si>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</si>
  <si>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</si>
  <si>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</si>
  <si>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</si>
  <si>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</si>
  <si>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</si>
  <si>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</si>
  <si>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</si>
  <si>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</si>
  <si>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</si>
  <si>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</si>
  <si>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</si>
  <si>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</si>
  <si>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</si>
  <si>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</si>
  <si>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</si>
  <si>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</si>
  <si>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</si>
  <si>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</si>
  <si>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</si>
  <si>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</si>
  <si>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</si>
  <si>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</si>
  <si>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</si>
  <si>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</si>
  <si>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</si>
  <si>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</si>
  <si>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</si>
  <si>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</si>
  <si>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</si>
  <si>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</si>
  <si>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</si>
  <si>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</si>
  <si>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</si>
  <si>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</si>
  <si>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</si>
  <si>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</si>
  <si>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</si>
  <si>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</si>
  <si>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</si>
  <si>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</si>
  <si>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</si>
  <si>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</si>
  <si>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</si>
  <si>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</si>
  <si>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</si>
  <si>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</si>
  <si>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</si>
  <si>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</si>
  <si>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</si>
  <si>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</si>
  <si>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</si>
  <si>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</si>
  <si>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</si>
  <si>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</si>
  <si>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</si>
  <si>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</si>
  <si>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</si>
  <si>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</si>
  <si>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</si>
  <si>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</si>
  <si>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</si>
  <si>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</si>
  <si>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</si>
  <si>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</si>
  <si>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</si>
  <si>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</si>
  <si>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</si>
  <si>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</si>
  <si>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</si>
  <si>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</si>
  <si>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</si>
  <si>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</si>
  <si>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</si>
  <si>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</si>
  <si>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</si>
  <si>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</si>
  <si>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</si>
  <si>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</si>
  <si>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</si>
  <si>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</si>
  <si>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</si>
  <si>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</si>
  <si>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</si>
  <si>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</si>
  <si>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</si>
  <si>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</si>
  <si>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</si>
  <si>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</si>
  <si>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</si>
  <si>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</si>
  <si>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</si>
  <si>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</si>
  <si>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</si>
  <si>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</si>
  <si>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</si>
  <si>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</si>
  <si>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</si>
  <si>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</si>
  <si>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</si>
  <si>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</si>
  <si>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</si>
  <si>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</si>
  <si>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</si>
  <si>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</si>
  <si>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</si>
  <si>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</si>
  <si>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</si>
  <si>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</si>
  <si>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</si>
  <si>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</si>
  <si>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</si>
  <si>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</si>
  <si>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</si>
  <si>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</si>
  <si>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</si>
  <si>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</si>
  <si>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</si>
  <si>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</si>
  <si>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</si>
  <si>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</si>
  <si>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</si>
  <si>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</si>
  <si>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</si>
  <si>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</si>
  <si>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</si>
  <si>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</si>
  <si>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</si>
  <si>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</si>
  <si>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</si>
  <si>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</si>
  <si>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</si>
  <si>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</si>
  <si>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</si>
  <si>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</si>
  <si>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</si>
  <si>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</si>
  <si>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</si>
  <si>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</si>
  <si>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</si>
  <si>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</si>
  <si>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</si>
  <si>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</si>
  <si>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</si>
  <si>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</si>
  <si>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</si>
  <si>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</si>
  <si>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</si>
  <si>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</si>
  <si>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</si>
  <si>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</si>
  <si>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</si>
  <si>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</si>
  <si>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</si>
  <si>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</si>
  <si>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</si>
  <si>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</si>
  <si>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</si>
  <si>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</si>
  <si>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</si>
  <si>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</si>
  <si>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</si>
  <si>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</si>
  <si>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</si>
  <si>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</si>
  <si>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</si>
  <si>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</si>
  <si>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</si>
  <si>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</si>
  <si>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</si>
  <si>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</si>
  <si>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</si>
  <si>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</si>
  <si>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</si>
  <si>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</si>
  <si>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</si>
  <si>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</si>
  <si>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</si>
  <si>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</si>
  <si>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</si>
  <si>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</si>
  <si>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</si>
  <si>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</si>
  <si>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</si>
  <si>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</si>
  <si>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</si>
  <si>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</si>
  <si>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</si>
  <si>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</si>
  <si>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</si>
  <si>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</si>
  <si>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</si>
  <si>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</si>
  <si>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</si>
  <si>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</si>
  <si>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</si>
  <si>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</si>
  <si>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</si>
  <si>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</si>
  <si>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</si>
  <si>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</si>
  <si>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</si>
  <si>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</si>
  <si>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</si>
  <si>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</si>
  <si>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</si>
  <si>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</si>
  <si>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</si>
  <si>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</si>
  <si>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</si>
  <si>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</si>
  <si>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</si>
  <si>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</si>
  <si>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</si>
  <si>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</si>
  <si>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</si>
  <si>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</si>
  <si>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</si>
  <si>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</si>
  <si>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</si>
  <si>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</si>
  <si>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</si>
  <si>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</si>
  <si>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</si>
  <si>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</si>
  <si>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</si>
  <si>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</si>
  <si>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</si>
  <si>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</si>
  <si>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</si>
  <si>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</si>
  <si>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</si>
  <si>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</si>
  <si>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</si>
  <si>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</si>
  <si>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</si>
  <si>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</si>
  <si>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</si>
  <si>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</si>
  <si>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</si>
  <si>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</si>
  <si>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</si>
  <si>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</si>
  <si>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</si>
  <si>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</si>
  <si>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</si>
  <si>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</si>
  <si>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</si>
  <si>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</si>
  <si>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</si>
  <si>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</si>
  <si>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</si>
  <si>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</si>
  <si>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</si>
  <si>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</si>
  <si>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</si>
  <si>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</si>
  <si>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</si>
  <si>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</si>
  <si>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</si>
  <si>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</si>
  <si>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</si>
  <si>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</si>
  <si>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</si>
  <si>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</si>
  <si>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</si>
  <si>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</si>
  <si>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</si>
  <si>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</si>
  <si>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</si>
  <si>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</si>
  <si>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</si>
  <si>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</si>
  <si>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</si>
  <si>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</si>
  <si>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</si>
  <si>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</si>
  <si>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</si>
  <si>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</si>
  <si>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</si>
  <si>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</si>
  <si>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</si>
  <si>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</si>
  <si>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</si>
  <si>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</si>
  <si>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</si>
  <si>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</si>
  <si>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</si>
  <si>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</si>
  <si>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</si>
  <si>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</si>
  <si>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</si>
  <si>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</si>
  <si>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</si>
  <si>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</si>
  <si>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</si>
  <si>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</si>
  <si>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</si>
  <si>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</si>
  <si>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</si>
  <si>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</si>
  <si>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</si>
  <si>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</si>
  <si>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</si>
  <si>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</si>
  <si>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</si>
  <si>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</si>
  <si>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</si>
  <si>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</si>
  <si>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</si>
  <si>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</si>
  <si>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</si>
  <si>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</si>
  <si>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</si>
  <si>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</si>
  <si>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</si>
  <si>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</si>
  <si>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</si>
  <si>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</si>
  <si>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</si>
  <si>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</si>
  <si>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</si>
  <si>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</si>
  <si>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</si>
  <si>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</si>
  <si>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</si>
  <si>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</si>
  <si>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</si>
  <si>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</si>
  <si>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</si>
  <si>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</si>
  <si>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</si>
  <si>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</si>
  <si>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</si>
  <si>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</si>
  <si>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</si>
  <si>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</si>
  <si>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</si>
  <si>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</si>
  <si>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</si>
  <si>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</si>
  <si>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</si>
  <si>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</si>
  <si>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</si>
  <si>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</si>
  <si>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</si>
  <si>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</si>
  <si>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</si>
  <si>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</si>
  <si>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</si>
  <si>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</si>
  <si>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</si>
  <si>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</si>
  <si>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</si>
  <si>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</si>
  <si>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</si>
  <si>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</si>
  <si>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</si>
  <si>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</si>
  <si>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</si>
  <si>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</si>
  <si>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</si>
  <si>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</si>
  <si>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</si>
  <si>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</si>
  <si>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</si>
  <si>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</si>
  <si>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</si>
  <si>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</si>
  <si>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</si>
  <si>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</si>
  <si>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</si>
  <si>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</si>
  <si>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</si>
  <si>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</si>
  <si>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</si>
  <si>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</si>
  <si>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</si>
  <si>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</si>
  <si>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</si>
  <si>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</si>
  <si>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</si>
  <si>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</si>
  <si>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</si>
  <si>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</si>
  <si>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</si>
  <si>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</si>
  <si>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</si>
  <si>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</si>
  <si>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</si>
  <si>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</si>
  <si>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</si>
  <si>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</si>
  <si>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</si>
  <si>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</si>
  <si>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</si>
  <si>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</si>
  <si>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</si>
  <si>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</si>
  <si>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</si>
  <si>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</si>
  <si>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</si>
  <si>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</si>
  <si>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</si>
  <si>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</si>
  <si>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</si>
  <si>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</si>
  <si>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</si>
  <si>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</si>
  <si>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</si>
  <si>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</si>
  <si>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</si>
  <si>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</si>
  <si>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</si>
  <si>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</si>
  <si>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</si>
  <si>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</si>
  <si>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</si>
  <si>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</si>
  <si>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</si>
  <si>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</si>
  <si>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</si>
  <si>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</si>
  <si>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</si>
  <si>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</si>
  <si>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</si>
  <si>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</si>
  <si>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</si>
  <si>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</si>
  <si>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</si>
  <si>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</si>
  <si>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</si>
  <si>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</si>
  <si>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</si>
  <si>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</si>
  <si>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</si>
  <si>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</si>
  <si>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</si>
  <si>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</si>
  <si>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</si>
  <si>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</si>
  <si>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</si>
  <si>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</si>
  <si>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</si>
  <si>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</si>
  <si>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</si>
  <si>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</si>
  <si>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</si>
  <si>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</si>
  <si>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</si>
  <si>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</si>
  <si>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</si>
  <si>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</si>
  <si>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</si>
  <si>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</si>
  <si>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</si>
  <si>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</si>
  <si>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</si>
  <si>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</si>
  <si>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</si>
  <si>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</si>
  <si>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</si>
  <si>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</si>
  <si>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</si>
  <si>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</si>
  <si>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</si>
  <si>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</si>
  <si>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</si>
  <si>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</si>
  <si>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</si>
  <si>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</si>
  <si>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</si>
  <si>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</si>
  <si>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</si>
  <si>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</si>
  <si>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</si>
  <si>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</si>
  <si>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</si>
  <si>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</si>
  <si>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</si>
  <si>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</si>
  <si>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</si>
  <si>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</si>
  <si>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</si>
  <si>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</si>
  <si>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</si>
  <si>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</si>
  <si>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</si>
  <si>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</si>
  <si>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</si>
  <si>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</si>
  <si>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</si>
  <si>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</si>
  <si>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</si>
  <si>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</si>
  <si>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</si>
  <si>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</si>
  <si>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</si>
  <si>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</si>
  <si>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</si>
  <si>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</si>
  <si>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</si>
  <si>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</si>
  <si>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</si>
  <si>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</si>
  <si>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</si>
  <si>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</si>
  <si>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</si>
  <si>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</si>
  <si>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</si>
  <si>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</si>
  <si>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</si>
  <si>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</si>
  <si>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</si>
  <si>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</si>
  <si>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</si>
  <si>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</si>
  <si>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</si>
  <si>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</si>
  <si>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</si>
  <si>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</si>
  <si>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</si>
  <si>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</si>
  <si>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</si>
  <si>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</si>
  <si>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</si>
  <si>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</si>
  <si>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</si>
  <si>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</si>
  <si>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</si>
  <si>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</si>
  <si>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</si>
  <si>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</si>
  <si>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</si>
  <si>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</si>
  <si>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</si>
  <si>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</si>
  <si>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</si>
  <si>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</si>
  <si>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</si>
  <si>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</si>
  <si>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</si>
  <si>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</si>
  <si>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</si>
  <si>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</si>
  <si>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</si>
  <si>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</si>
  <si>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</si>
  <si>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</si>
  <si>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</si>
  <si>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</si>
  <si>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</si>
  <si>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</si>
  <si>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</si>
  <si>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</si>
  <si>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</si>
  <si>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</si>
  <si>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</si>
  <si>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</si>
  <si>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</si>
  <si>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</si>
  <si>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</si>
  <si>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</si>
  <si>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</si>
  <si>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</si>
  <si>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</si>
  <si>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</si>
  <si>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</si>
  <si>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</si>
  <si>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</si>
  <si>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</si>
  <si>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</si>
  <si>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</si>
  <si>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</si>
  <si>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</si>
  <si>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</si>
  <si>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</si>
  <si>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</si>
  <si>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</si>
  <si>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</si>
  <si>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</si>
  <si>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</si>
  <si>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</si>
  <si>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</si>
  <si>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</si>
  <si>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</si>
  <si>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</si>
  <si>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</si>
  <si>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</si>
  <si>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</si>
  <si>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</si>
  <si>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</si>
  <si>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</si>
  <si>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</si>
  <si>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</si>
  <si>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</si>
  <si>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</si>
  <si>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</si>
  <si>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</si>
  <si>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</si>
  <si>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</si>
  <si>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</si>
  <si>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</si>
  <si>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</si>
  <si>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</si>
  <si>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</si>
  <si>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</si>
  <si>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</si>
  <si>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</si>
  <si>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</si>
  <si>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</si>
  <si>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</si>
  <si>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</si>
  <si>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</si>
  <si>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</si>
  <si>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</si>
  <si>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</si>
  <si>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</si>
  <si>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</si>
  <si>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</si>
  <si>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</si>
  <si>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</si>
  <si>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</si>
  <si>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</si>
  <si>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</si>
  <si>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</si>
  <si>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</si>
  <si>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</si>
  <si>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</si>
  <si>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</si>
  <si>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</si>
  <si>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</si>
  <si>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</si>
  <si>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</si>
  <si>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</si>
  <si>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</si>
  <si>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</si>
  <si>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</si>
  <si>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</si>
  <si>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</si>
  <si>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</si>
  <si>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</si>
  <si>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</si>
  <si>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</si>
  <si>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</si>
  <si>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</si>
  <si>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</si>
  <si>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</si>
  <si>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</si>
  <si>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</si>
  <si>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</si>
  <si>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</si>
  <si>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</si>
  <si>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</si>
  <si>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</si>
  <si>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</si>
  <si>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</si>
  <si>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</si>
  <si>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</si>
  <si>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</si>
  <si>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</si>
  <si>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</si>
  <si>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</si>
  <si>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</si>
  <si>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</si>
  <si>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</si>
  <si>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</si>
  <si>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</si>
  <si>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</si>
  <si>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</si>
  <si>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</si>
  <si>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</si>
  <si>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</si>
  <si>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</si>
  <si>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</si>
  <si>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</si>
  <si>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</si>
  <si>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</si>
  <si>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</si>
  <si>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</si>
  <si>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</si>
  <si>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</si>
  <si>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</si>
  <si>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</si>
  <si>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</si>
  <si>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</si>
  <si>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</si>
  <si>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</si>
  <si>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</si>
  <si>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</si>
  <si>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</si>
  <si>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</si>
  <si>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</si>
  <si>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</si>
  <si>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</si>
  <si>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</si>
  <si>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</si>
  <si>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</si>
  <si>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</si>
  <si>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</si>
  <si>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</si>
  <si>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</si>
  <si>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</si>
  <si>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</si>
  <si>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</si>
  <si>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</si>
  <si>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</si>
  <si>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</si>
  <si>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</si>
  <si>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</si>
  <si>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</si>
  <si>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</si>
  <si>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</si>
  <si>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</si>
  <si>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</si>
  <si>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</si>
  <si>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</si>
  <si>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</si>
  <si>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</si>
  <si>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</si>
  <si>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</si>
  <si>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</si>
  <si>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</si>
  <si>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</si>
  <si>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</si>
  <si>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</si>
  <si>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</si>
  <si>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</si>
  <si>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</si>
  <si>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</si>
  <si>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</si>
  <si>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</si>
  <si>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</si>
  <si>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</si>
  <si>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</si>
  <si>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</si>
  <si>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</si>
  <si>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</si>
  <si>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</si>
  <si>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</si>
  <si>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</si>
  <si>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</si>
  <si>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</si>
  <si>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</si>
  <si>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</si>
  <si>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</si>
  <si>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</si>
  <si>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</si>
  <si>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</si>
  <si>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</si>
  <si>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</si>
  <si>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</si>
  <si>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</si>
  <si>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</si>
  <si>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</si>
  <si>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</si>
  <si>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</si>
  <si>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</si>
  <si>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</si>
  <si>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</si>
  <si>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</si>
  <si>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</si>
  <si>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</si>
  <si>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</si>
  <si>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</si>
  <si>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</si>
  <si>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</si>
  <si>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</si>
  <si>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</si>
  <si>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</si>
  <si>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</si>
  <si>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</si>
  <si>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</si>
  <si>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</si>
  <si>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</si>
  <si>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</si>
  <si>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</si>
  <si>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</si>
  <si>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</si>
  <si>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</si>
  <si>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</si>
  <si>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</si>
  <si>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</si>
  <si>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</si>
  <si>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</si>
  <si>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</si>
  <si>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</si>
  <si>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</si>
  <si>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</si>
  <si>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</si>
  <si>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</si>
  <si>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</si>
  <si>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</si>
  <si>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</si>
  <si>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</si>
  <si>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</si>
  <si>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</si>
  <si>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</si>
  <si>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</si>
  <si>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</si>
  <si>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</si>
  <si>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</si>
  <si>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</si>
  <si>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</si>
  <si>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</si>
  <si>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</si>
  <si>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</si>
  <si>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</si>
  <si>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</si>
  <si>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</si>
  <si>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</si>
  <si>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</si>
  <si>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</si>
  <si>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</si>
  <si>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</si>
  <si>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</si>
  <si>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</si>
  <si>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</si>
  <si>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</si>
  <si>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</si>
  <si>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</si>
  <si>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</si>
  <si>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</si>
  <si>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</si>
  <si>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</si>
  <si>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</si>
  <si>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</si>
  <si>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</si>
  <si>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</si>
  <si>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</si>
  <si>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</si>
  <si>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</si>
  <si>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</si>
  <si>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</si>
  <si>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</si>
  <si>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</si>
  <si>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</si>
  <si>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</si>
  <si>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</si>
  <si>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</si>
  <si>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</si>
  <si>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</si>
  <si>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</si>
  <si>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</si>
  <si>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</si>
  <si>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</si>
  <si>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</si>
  <si>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</si>
  <si>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</si>
  <si>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</si>
  <si>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</si>
  <si>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</si>
  <si>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</si>
  <si>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</si>
  <si>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</si>
  <si>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</si>
  <si>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</si>
  <si>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</si>
  <si>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</si>
  <si>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</si>
  <si>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</si>
  <si>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</si>
  <si>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</si>
  <si>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</si>
  <si>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</si>
  <si>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</si>
  <si>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</si>
  <si>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</si>
  <si>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</si>
  <si>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</si>
  <si>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</si>
  <si>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</si>
  <si>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</si>
  <si>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</si>
  <si>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</si>
  <si>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</si>
  <si>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</si>
  <si>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</si>
  <si>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</si>
  <si>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</si>
  <si>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</si>
  <si>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</si>
  <si>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</si>
  <si>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</si>
  <si>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</si>
  <si>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</si>
  <si>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</si>
  <si>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</si>
  <si>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</si>
  <si>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</si>
  <si>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</si>
  <si>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</si>
  <si>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</si>
  <si>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</si>
  <si>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</si>
  <si>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</si>
  <si>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</si>
  <si>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</si>
  <si>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</si>
  <si>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</si>
  <si>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</si>
  <si>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</si>
  <si>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</si>
  <si>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</si>
  <si>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</si>
  <si>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</si>
  <si>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</si>
  <si>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</si>
  <si>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</si>
  <si>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</si>
  <si>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</si>
  <si>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</si>
  <si>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</si>
  <si>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</si>
  <si>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</si>
  <si>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</si>
  <si>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</si>
  <si>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</si>
  <si>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</si>
  <si>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</si>
  <si>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</si>
  <si>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</si>
  <si>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</si>
  <si>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</si>
  <si>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</si>
  <si>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</si>
  <si>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</si>
  <si>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</si>
  <si>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</si>
  <si>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</si>
  <si>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</si>
  <si>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</si>
  <si>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</si>
  <si>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</si>
  <si>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</si>
  <si>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</si>
  <si>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</si>
  <si>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</si>
  <si>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</si>
  <si>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</si>
  <si>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</si>
  <si>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</si>
  <si>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</si>
  <si>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</si>
  <si>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</si>
  <si>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</si>
  <si>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</si>
  <si>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</si>
  <si>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</si>
  <si>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</si>
  <si>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</si>
  <si>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</si>
  <si>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</si>
  <si>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</si>
  <si>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</si>
  <si>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</si>
  <si>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</si>
  <si>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</si>
  <si>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</si>
  <si>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</si>
  <si>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</si>
  <si>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</si>
  <si>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</si>
  <si>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</si>
  <si>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</si>
  <si>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</si>
  <si>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</si>
  <si>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</si>
  <si>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</si>
  <si>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</si>
  <si>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</si>
  <si>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</si>
  <si>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</si>
  <si>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</si>
  <si>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</si>
  <si>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</si>
  <si>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</si>
  <si>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</si>
  <si>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</si>
  <si>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</si>
  <si>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</si>
  <si>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</si>
  <si>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</si>
  <si>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</si>
  <si>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</si>
  <si>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</si>
  <si>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</si>
  <si>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</si>
  <si>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</si>
  <si>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</si>
  <si>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</si>
  <si>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</si>
  <si>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</si>
  <si>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</si>
  <si>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</si>
  <si>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</si>
  <si>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</si>
  <si>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</si>
  <si>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</si>
  <si>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</si>
  <si>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</si>
  <si>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</si>
  <si>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</si>
  <si>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</si>
  <si>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</si>
  <si>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</si>
  <si>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</si>
  <si>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</si>
  <si>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</si>
  <si>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</si>
  <si>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</si>
  <si>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</si>
  <si>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</si>
  <si>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</si>
  <si>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</si>
  <si>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</si>
  <si>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</si>
  <si>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</si>
  <si>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</si>
  <si>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</si>
  <si>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</si>
  <si>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</si>
  <si>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</si>
  <si>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</si>
  <si>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</si>
  <si>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</si>
  <si>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</si>
  <si>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</si>
  <si>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</si>
  <si>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</si>
  <si>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</si>
  <si>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</si>
  <si>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</si>
  <si>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</si>
  <si>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</si>
  <si>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</si>
  <si>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</si>
  <si>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</si>
  <si>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</si>
  <si>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</si>
  <si>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</si>
  <si>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</si>
  <si>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</si>
  <si>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</si>
  <si>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</si>
  <si>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</si>
  <si>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</si>
  <si>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</si>
  <si>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</si>
  <si>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</si>
  <si>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</si>
  <si>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</si>
  <si>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</si>
  <si>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</si>
  <si>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</si>
  <si>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</si>
  <si>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</si>
  <si>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</si>
  <si>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</si>
  <si>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</si>
  <si>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</si>
  <si>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</si>
  <si>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</si>
  <si>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</si>
  <si>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</si>
  <si>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</si>
  <si>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</si>
  <si>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</si>
  <si>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</si>
  <si>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</si>
  <si>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</si>
  <si>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</si>
  <si>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</si>
  <si>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</si>
  <si>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</si>
  <si>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</si>
  <si>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</si>
  <si>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</si>
  <si>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</si>
  <si>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</si>
  <si>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</si>
  <si>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</si>
  <si>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</si>
  <si>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</si>
  <si>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</si>
  <si>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</si>
  <si>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</si>
  <si>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</si>
  <si>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</si>
  <si>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</si>
  <si>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</si>
  <si>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</si>
  <si>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</si>
  <si>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</si>
  <si>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</si>
  <si>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</si>
  <si>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</si>
  <si>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</si>
  <si>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</si>
  <si>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</si>
  <si>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</si>
  <si>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</si>
  <si>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</si>
  <si>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</si>
  <si>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</si>
  <si>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</si>
  <si>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</si>
  <si>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</si>
  <si>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</si>
  <si>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</si>
  <si>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</si>
  <si>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</si>
  <si>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</si>
  <si>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</si>
  <si>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</si>
  <si>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</si>
  <si>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</si>
  <si>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</si>
  <si>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</si>
  <si>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</si>
  <si>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</si>
  <si>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</si>
  <si>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</si>
  <si>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</si>
  <si>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</si>
  <si>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</si>
  <si>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</si>
  <si>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</si>
  <si>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</si>
  <si>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</si>
  <si>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</si>
  <si>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</si>
  <si>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</si>
  <si>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</si>
  <si>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</si>
  <si>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</si>
  <si>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</si>
  <si>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</si>
  <si>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</si>
  <si>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</si>
  <si>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</si>
  <si>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</si>
  <si>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</si>
  <si>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</si>
  <si>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</si>
  <si>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</si>
  <si>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</si>
  <si>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</si>
  <si>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</si>
  <si>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</si>
  <si>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</si>
  <si>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</si>
  <si>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</si>
  <si>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</si>
  <si>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</si>
  <si>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</si>
  <si>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</si>
  <si>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</si>
  <si>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</si>
  <si>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</si>
  <si>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</si>
  <si>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</si>
  <si>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</si>
  <si>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</si>
  <si>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</si>
  <si>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</si>
  <si>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</si>
  <si>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</si>
  <si>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</si>
  <si>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</si>
  <si>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</si>
  <si>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</si>
  <si>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</si>
  <si>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</si>
  <si>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</si>
  <si>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</si>
  <si>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</si>
  <si>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</si>
  <si>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</si>
  <si>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</si>
  <si>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</si>
  <si>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</si>
  <si>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</si>
  <si>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</si>
  <si>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</si>
  <si>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</si>
  <si>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</si>
  <si>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</si>
  <si>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</si>
  <si>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</si>
  <si>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</si>
  <si>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</si>
  <si>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</si>
  <si>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</si>
  <si>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</si>
  <si>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</si>
  <si>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</si>
  <si>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</si>
  <si>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</si>
  <si>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</si>
  <si>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</si>
  <si>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</si>
  <si>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</si>
  <si>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</si>
  <si>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</si>
  <si>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</si>
  <si>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</si>
  <si>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</si>
  <si>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</si>
  <si>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</si>
  <si>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</si>
  <si>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</si>
  <si>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</si>
  <si>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</si>
  <si>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</si>
  <si>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</si>
  <si>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</si>
  <si>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</si>
  <si>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</si>
  <si>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</si>
  <si>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</si>
  <si>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</si>
  <si>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</si>
  <si>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</si>
  <si>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</si>
  <si>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</si>
  <si>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</si>
  <si>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</si>
  <si>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</si>
  <si>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</si>
  <si>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</si>
  <si>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</si>
  <si>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</si>
  <si>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</si>
  <si>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</si>
  <si>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</si>
  <si>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</si>
  <si>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</si>
  <si>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</si>
  <si>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</si>
  <si>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</si>
  <si>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</si>
  <si>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</si>
  <si>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</si>
  <si>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</si>
  <si>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</si>
  <si>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</si>
  <si>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</si>
  <si>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</si>
  <si>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</si>
  <si>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</si>
  <si>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</si>
  <si>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</si>
  <si>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</si>
  <si>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</si>
  <si>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</si>
  <si>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</si>
  <si>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</si>
  <si>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</si>
  <si>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</si>
  <si>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</si>
  <si>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</si>
  <si>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</si>
  <si>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</si>
  <si>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</si>
  <si>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</si>
  <si>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</si>
  <si>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</si>
  <si>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</si>
  <si>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</si>
  <si>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</si>
  <si>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</si>
  <si>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</si>
  <si>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</si>
  <si>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</si>
  <si>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</si>
  <si>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</si>
  <si>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</si>
  <si>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</si>
  <si>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</si>
  <si>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</si>
  <si>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</si>
  <si>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</si>
  <si>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</si>
  <si>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</si>
  <si>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</si>
  <si>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</si>
  <si>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</si>
  <si>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</si>
  <si>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</si>
  <si>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</si>
  <si>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</si>
  <si>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</si>
  <si>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</si>
  <si>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</si>
  <si>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</si>
  <si>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</si>
  <si>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</si>
  <si>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</si>
  <si>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</si>
  <si>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</si>
  <si>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</si>
  <si>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</si>
  <si>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</si>
  <si>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</si>
  <si>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</si>
  <si>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</si>
  <si>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</si>
  <si>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</si>
  <si>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</si>
  <si>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</si>
  <si>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</si>
  <si>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</si>
  <si>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</si>
  <si>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</si>
  <si>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</si>
  <si>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</si>
  <si>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</si>
  <si>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</si>
  <si>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</si>
  <si>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</si>
  <si>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</si>
  <si>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</si>
  <si>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</si>
  <si>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</si>
  <si>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</si>
  <si>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</si>
  <si>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</si>
  <si>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</si>
  <si>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</si>
  <si>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</si>
  <si>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</si>
  <si>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</si>
  <si>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</si>
  <si>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</si>
  <si>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</si>
  <si>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</si>
  <si>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</si>
  <si>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</si>
  <si>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</si>
  <si>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</si>
  <si>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</si>
  <si>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</si>
  <si>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</si>
  <si>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</si>
  <si>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</si>
  <si>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</si>
  <si>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</si>
  <si>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</si>
  <si>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</si>
  <si>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</si>
  <si>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</si>
  <si>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</si>
  <si>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</si>
  <si>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</si>
  <si>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</si>
  <si>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</si>
  <si>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</si>
  <si>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</si>
  <si>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</si>
  <si>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</si>
  <si>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</si>
  <si>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</si>
  <si>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</si>
  <si>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</si>
  <si>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</si>
  <si>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</si>
  <si>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</si>
  <si>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</si>
  <si>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</si>
  <si>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</si>
  <si>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</si>
  <si>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</si>
  <si>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</si>
  <si>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</si>
  <si>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</si>
  <si>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</si>
  <si>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</si>
  <si>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</si>
  <si>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</si>
  <si>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</si>
  <si>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</si>
  <si>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</si>
  <si>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</si>
  <si>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</si>
  <si>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</si>
  <si>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</si>
  <si>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</si>
  <si>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</si>
  <si>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</si>
  <si>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</si>
  <si>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</si>
  <si>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</si>
  <si>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</si>
  <si>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</si>
  <si>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</si>
  <si>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</si>
  <si>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</si>
  <si>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</si>
  <si>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</si>
  <si>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</si>
  <si>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</si>
  <si>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</si>
  <si>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</si>
  <si>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</si>
  <si>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</si>
  <si>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</si>
  <si>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</si>
  <si>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</si>
  <si>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</si>
  <si>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</si>
  <si>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</si>
  <si>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</si>
  <si>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</si>
  <si>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</si>
  <si>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</si>
  <si>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</si>
  <si>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</si>
  <si>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</si>
  <si>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</si>
  <si>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</si>
  <si>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</si>
  <si>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</si>
  <si>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</si>
  <si>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</si>
  <si>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</si>
  <si>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</si>
  <si>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</si>
  <si>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</si>
  <si>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</si>
  <si>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</si>
  <si>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</si>
  <si>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</si>
  <si>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</si>
  <si>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</si>
  <si>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</si>
  <si>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</si>
  <si>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</si>
  <si>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</si>
  <si>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</si>
  <si>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</si>
  <si>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</si>
  <si>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</si>
  <si>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</si>
  <si>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</si>
  <si>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</si>
  <si>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</si>
  <si>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</si>
  <si>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</si>
  <si>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</si>
  <si>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</si>
  <si>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</si>
  <si>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</si>
  <si>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</si>
  <si>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</si>
  <si>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</si>
  <si>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</si>
  <si>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</si>
  <si>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</si>
  <si>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</si>
  <si>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</si>
  <si>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</si>
  <si>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</si>
  <si>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</si>
  <si>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</si>
  <si>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</si>
  <si>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</si>
  <si>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</si>
  <si>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</si>
  <si>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</si>
  <si>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</si>
  <si>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</si>
  <si>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</si>
  <si>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</si>
  <si>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</si>
  <si>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</si>
  <si>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</si>
  <si>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</si>
  <si>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</si>
  <si>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</si>
  <si>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</si>
  <si>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</si>
  <si>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</si>
  <si>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</si>
  <si>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</si>
  <si>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</si>
  <si>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</si>
  <si>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</si>
  <si>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</si>
  <si>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</si>
  <si>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</si>
  <si>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</si>
  <si>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</si>
  <si>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</si>
  <si>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</si>
  <si>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</si>
  <si>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</si>
  <si>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</si>
  <si>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</si>
  <si>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</si>
  <si>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</si>
  <si>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</si>
  <si>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</si>
  <si>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</si>
  <si>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</si>
  <si>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</si>
  <si>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</si>
  <si>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</si>
  <si>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</si>
  <si>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</si>
  <si>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</si>
  <si>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</si>
  <si>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</si>
  <si>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</si>
  <si>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</si>
  <si>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</si>
  <si>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</si>
  <si>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</si>
  <si>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</si>
  <si>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</si>
  <si>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</si>
  <si>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</si>
  <si>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</si>
  <si>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</si>
  <si>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</si>
  <si>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</si>
  <si>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</si>
  <si>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</si>
  <si>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</si>
  <si>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</si>
  <si>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</si>
  <si>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</si>
  <si>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</si>
  <si>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</si>
  <si>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</si>
  <si>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</si>
  <si>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</si>
  <si>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</si>
  <si>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</si>
  <si>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</si>
  <si>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</si>
  <si>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</si>
  <si>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</si>
  <si>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</si>
  <si>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</si>
  <si>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</si>
  <si>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</si>
  <si>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</si>
  <si>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</si>
  <si>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</si>
  <si>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</si>
  <si>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</si>
  <si>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</si>
  <si>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</si>
  <si>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</si>
  <si>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</si>
  <si>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</si>
  <si>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</si>
  <si>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</si>
  <si>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</si>
  <si>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</si>
  <si>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</si>
  <si>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</si>
  <si>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</si>
  <si>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</si>
  <si>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</si>
  <si>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</si>
  <si>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</si>
  <si>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</si>
  <si>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</si>
  <si>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</si>
  <si>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</si>
  <si>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</si>
  <si>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</si>
  <si>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</si>
  <si>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</si>
  <si>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</si>
  <si>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</si>
  <si>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</si>
  <si>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</si>
  <si>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</si>
  <si>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</si>
  <si>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</si>
  <si>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</si>
  <si>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</si>
  <si>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</si>
  <si>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</si>
  <si>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</si>
  <si>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</si>
  <si>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</si>
  <si>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</si>
  <si>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</si>
  <si>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</si>
  <si>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</si>
  <si>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</si>
  <si>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</si>
  <si>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</si>
  <si>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</si>
  <si>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</si>
  <si>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</si>
  <si>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</si>
  <si>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</si>
  <si>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</si>
  <si>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</si>
  <si>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</si>
  <si>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</si>
  <si>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</si>
  <si>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</si>
  <si>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</si>
  <si>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</si>
  <si>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</si>
  <si>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</si>
  <si>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</si>
  <si>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</si>
  <si>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</si>
  <si>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</si>
  <si>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</si>
  <si>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</si>
  <si>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</si>
  <si>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</si>
  <si>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</si>
  <si>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</si>
  <si>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</si>
  <si>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</si>
  <si>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</si>
  <si>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</si>
  <si>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</si>
  <si>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</si>
  <si>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</si>
  <si>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</si>
  <si>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</si>
  <si>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</si>
  <si>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</si>
  <si>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</si>
  <si>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</si>
  <si>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</si>
  <si>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</si>
  <si>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</si>
  <si>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</si>
  <si>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</si>
  <si>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</si>
  <si>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</si>
  <si>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</si>
  <si>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</si>
  <si>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</si>
  <si>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</si>
  <si>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</si>
  <si>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</si>
  <si>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</si>
  <si>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</si>
  <si>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</si>
  <si>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</si>
  <si>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</si>
  <si>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</si>
  <si>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</si>
  <si>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</si>
  <si>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</si>
  <si>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</si>
  <si>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</si>
  <si>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</si>
  <si>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</si>
  <si>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</si>
  <si>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</si>
  <si>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</si>
  <si>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</si>
  <si>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</si>
  <si>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</si>
  <si>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</si>
  <si>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</si>
  <si>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</si>
  <si>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</si>
  <si>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</si>
  <si>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</si>
  <si>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</si>
  <si>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</si>
  <si>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</si>
  <si>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</si>
  <si>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</si>
  <si>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</si>
  <si>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</si>
  <si>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</si>
  <si>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</si>
  <si>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</si>
  <si>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</si>
  <si>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</si>
  <si>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</si>
  <si>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</si>
  <si>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</si>
  <si>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</si>
  <si>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</si>
  <si>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</si>
  <si>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</si>
  <si>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</si>
  <si>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</si>
  <si>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</si>
  <si>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</si>
  <si>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</si>
  <si>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</si>
  <si>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</si>
  <si>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</si>
  <si>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</si>
  <si>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</si>
  <si>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</si>
  <si>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</si>
  <si>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</si>
  <si>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</si>
  <si>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</si>
  <si>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</si>
  <si>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</si>
  <si>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</si>
  <si>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</si>
  <si>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</si>
  <si>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</si>
  <si>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</si>
  <si>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</si>
  <si>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</si>
  <si>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</si>
  <si>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</si>
  <si>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</si>
  <si>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</si>
  <si>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</si>
  <si>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</si>
  <si>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</si>
  <si>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</si>
  <si>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</si>
  <si>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</si>
  <si>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</si>
  <si>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</si>
  <si>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</si>
  <si>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</si>
  <si>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</si>
  <si>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</si>
  <si>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</si>
  <si>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</si>
  <si>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</si>
  <si>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</si>
  <si>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</si>
  <si>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</si>
  <si>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</si>
  <si>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</si>
  <si>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</si>
  <si>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</si>
  <si>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</si>
  <si>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</si>
  <si>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</si>
  <si>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</si>
  <si>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</si>
  <si>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</si>
  <si>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</si>
  <si>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</si>
  <si>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</si>
  <si>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</si>
  <si>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</si>
  <si>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</si>
  <si>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</si>
  <si>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</si>
  <si>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</si>
  <si>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</si>
  <si>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</si>
  <si>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</si>
  <si>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</si>
  <si>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</si>
  <si>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</si>
  <si>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</si>
  <si>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</si>
  <si>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</si>
  <si>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</si>
  <si>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</si>
  <si>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</si>
  <si>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</si>
  <si>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</si>
  <si>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</si>
  <si>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</si>
  <si>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</si>
  <si>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</si>
  <si>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</si>
  <si>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</si>
  <si>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</si>
  <si>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</si>
  <si>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</si>
  <si>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</si>
  <si>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</si>
  <si>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</si>
  <si>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</si>
  <si>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</si>
  <si>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</si>
  <si>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</si>
  <si>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</si>
  <si>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</si>
  <si>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</si>
  <si>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</si>
  <si>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</si>
  <si>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</si>
  <si>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</si>
  <si>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</si>
  <si>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</si>
  <si>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</si>
  <si>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</si>
  <si>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</si>
  <si>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</si>
  <si>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</si>
  <si>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</si>
  <si>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</si>
  <si>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</si>
  <si>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</si>
  <si>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</si>
  <si>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</si>
  <si>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</si>
  <si>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</si>
  <si>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</si>
  <si>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</si>
  <si>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</si>
  <si>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</si>
  <si>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</si>
  <si>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</si>
  <si>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</si>
  <si>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</si>
  <si>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</si>
  <si>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</si>
  <si>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</si>
  <si>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</si>
  <si>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</si>
  <si>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</si>
  <si>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</si>
  <si>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</si>
  <si>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</si>
  <si>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</si>
  <si>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</si>
  <si>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</si>
  <si>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</si>
  <si>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</si>
  <si>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</si>
  <si>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</si>
  <si>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</si>
  <si>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</si>
  <si>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</si>
  <si>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</si>
  <si>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</si>
  <si>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</si>
  <si>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</si>
  <si>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</si>
  <si>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</si>
  <si>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</si>
  <si>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</si>
  <si>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</si>
  <si>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</si>
  <si>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</si>
  <si>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</si>
  <si>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</si>
  <si>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</si>
  <si>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</si>
  <si>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</si>
  <si>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</si>
  <si>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</si>
  <si>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</si>
  <si>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</si>
  <si>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</si>
  <si>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</si>
  <si>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</si>
  <si>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</si>
  <si>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</si>
  <si>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</si>
  <si>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</si>
  <si>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</si>
  <si>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</si>
  <si>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</si>
  <si>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</si>
  <si>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</si>
  <si>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</si>
  <si>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</si>
  <si>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</si>
  <si>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</si>
  <si>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</si>
  <si>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</si>
  <si>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</si>
  <si>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</si>
  <si>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</si>
  <si>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</si>
  <si>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</si>
  <si>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</si>
  <si>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</si>
  <si>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</si>
  <si>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</si>
  <si>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</si>
  <si>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</si>
  <si>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</si>
  <si>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</si>
  <si>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</si>
  <si>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</si>
  <si>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</si>
  <si>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</si>
  <si>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</si>
  <si>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</si>
  <si>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</si>
  <si>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</si>
  <si>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</si>
  <si>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</si>
  <si>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</si>
  <si>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</si>
  <si>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</si>
  <si>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</si>
  <si>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</si>
  <si>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</si>
  <si>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</si>
  <si>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</si>
  <si>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</si>
  <si>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</si>
  <si>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</si>
  <si>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</si>
  <si>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</si>
  <si>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</si>
  <si>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</si>
  <si>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</si>
  <si>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</si>
  <si>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</si>
  <si>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</si>
  <si>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</si>
  <si>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</si>
  <si>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</si>
  <si>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</si>
  <si>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</si>
  <si>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</si>
  <si>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</si>
  <si>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</si>
  <si>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</si>
  <si>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</si>
  <si>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</si>
  <si>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</si>
  <si>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</si>
  <si>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</si>
  <si>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</si>
  <si>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</si>
  <si>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</si>
  <si>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</si>
  <si>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</si>
  <si>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</si>
  <si>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</si>
  <si>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</si>
  <si>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</si>
  <si>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</si>
  <si>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</si>
  <si>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</si>
  <si>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</si>
  <si>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</si>
  <si>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</si>
  <si>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</si>
  <si>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</si>
  <si>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</si>
  <si>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</si>
  <si>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</si>
  <si>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</si>
  <si>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</si>
  <si>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</si>
  <si>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</si>
  <si>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</si>
  <si>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</si>
  <si>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</si>
  <si>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</si>
  <si>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</si>
  <si>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</si>
  <si>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</si>
  <si>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</si>
  <si>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</si>
  <si>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</si>
  <si>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</si>
  <si>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</si>
  <si>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</si>
  <si>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</si>
  <si>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</si>
  <si>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</si>
  <si>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</si>
  <si>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</si>
  <si>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</si>
  <si>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</si>
  <si>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</si>
  <si>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</si>
  <si>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</si>
  <si>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</si>
  <si>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</si>
  <si>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</si>
  <si>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</si>
  <si>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</si>
  <si>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</si>
  <si>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</si>
  <si>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</si>
  <si>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</si>
  <si>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</si>
  <si>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</si>
  <si>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</si>
  <si>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</si>
  <si>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</si>
  <si>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</si>
  <si>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</si>
  <si>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</si>
  <si>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</si>
  <si>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</si>
  <si>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</si>
  <si>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</si>
  <si>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</si>
  <si>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</si>
  <si>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</si>
  <si>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</si>
  <si>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</si>
  <si>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</si>
  <si>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</si>
  <si>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</si>
  <si>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</si>
  <si>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</si>
  <si>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</si>
  <si>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</si>
  <si>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</si>
  <si>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</si>
  <si>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</si>
  <si>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</si>
  <si>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</si>
  <si>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</si>
  <si>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</si>
  <si>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</si>
  <si>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</si>
  <si>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</si>
  <si>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</si>
  <si>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</si>
  <si>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</si>
  <si>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</si>
  <si>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</si>
  <si>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</si>
  <si>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</si>
  <si>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</si>
  <si>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</si>
  <si>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</si>
  <si>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</si>
  <si>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</si>
  <si>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</si>
  <si>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</si>
  <si>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</si>
  <si>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</si>
  <si>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</si>
  <si>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</si>
  <si>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</si>
  <si>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</si>
  <si>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</si>
  <si>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</si>
  <si>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</si>
  <si>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</si>
  <si>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</si>
  <si>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</si>
  <si>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</si>
  <si>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</si>
  <si>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</si>
  <si>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</si>
  <si>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</si>
  <si>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</si>
  <si>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</si>
  <si>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</si>
  <si>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</si>
  <si>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</si>
  <si>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</si>
  <si>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</si>
  <si>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</si>
  <si>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</si>
  <si>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</si>
  <si>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</si>
  <si>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</si>
  <si>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</si>
  <si>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</si>
  <si>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</si>
  <si>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</si>
  <si>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</si>
  <si>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</si>
  <si>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</si>
  <si>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</si>
  <si>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</si>
  <si>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</si>
  <si>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</si>
  <si>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</si>
  <si>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</si>
  <si>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</si>
  <si>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</si>
  <si>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</si>
  <si>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</si>
  <si>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</si>
  <si>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</si>
  <si>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</si>
  <si>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</si>
  <si>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</si>
  <si>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</si>
  <si>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</si>
  <si>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</si>
  <si>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</si>
  <si>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</si>
  <si>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</si>
  <si>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</si>
  <si>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</si>
  <si>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</si>
  <si>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</si>
  <si>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</si>
  <si>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</si>
  <si>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</si>
  <si>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</si>
  <si>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</si>
  <si>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</si>
  <si>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</si>
  <si>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</si>
  <si>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</si>
  <si>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</si>
  <si>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</si>
  <si>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</si>
  <si>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</si>
  <si>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</si>
  <si>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</si>
  <si>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</si>
  <si>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</si>
  <si>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</si>
  <si>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</si>
  <si>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</si>
  <si>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</si>
  <si>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</si>
  <si>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</si>
  <si>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</si>
  <si>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</si>
  <si>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</si>
  <si>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</si>
  <si>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</si>
  <si>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</si>
  <si>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</si>
  <si>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</si>
  <si>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</si>
  <si>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</si>
  <si>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</si>
  <si>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</si>
  <si>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</si>
  <si>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</si>
  <si>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</si>
  <si>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</si>
  <si>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</si>
  <si>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</si>
  <si>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</si>
  <si>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</si>
  <si>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</si>
  <si>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</si>
  <si>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</si>
  <si>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</si>
  <si>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</si>
  <si>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</si>
  <si>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</si>
  <si>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</si>
  <si>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</si>
  <si>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</si>
  <si>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</si>
  <si>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</si>
  <si>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</si>
  <si>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</si>
  <si>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</si>
  <si>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</si>
  <si>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</si>
  <si>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</si>
  <si>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</si>
  <si>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</si>
  <si>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</si>
  <si>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</si>
  <si>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</si>
  <si>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</si>
  <si>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</si>
  <si>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</si>
  <si>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</si>
  <si>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</si>
  <si>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</si>
  <si>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</si>
  <si>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</si>
  <si>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</si>
  <si>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</si>
  <si>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</si>
  <si>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</si>
  <si>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</si>
  <si>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</si>
  <si>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</si>
  <si>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</si>
  <si>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</si>
  <si>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</si>
  <si>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</si>
  <si>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</si>
  <si>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</si>
  <si>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</si>
  <si>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</si>
  <si>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</si>
  <si>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</si>
  <si>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</si>
  <si>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</si>
  <si>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</si>
  <si>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</si>
  <si>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</si>
  <si>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</si>
  <si>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</si>
  <si>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</si>
  <si>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</si>
  <si>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</si>
  <si>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</si>
  <si>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</si>
  <si>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</si>
  <si>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</si>
  <si>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</si>
  <si>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</si>
  <si>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</si>
  <si>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</si>
  <si>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</si>
  <si>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</si>
  <si>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</si>
  <si>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</si>
  <si>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</si>
  <si>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</si>
  <si>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</si>
  <si>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</si>
  <si>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</si>
  <si>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</si>
  <si>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</si>
  <si>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</si>
  <si>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</si>
  <si>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</si>
  <si>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</si>
  <si>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</si>
  <si>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</si>
  <si>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</si>
  <si>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</si>
  <si>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</si>
  <si>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</si>
  <si>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</si>
  <si>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</si>
  <si>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</si>
  <si>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</si>
  <si>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</si>
  <si>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</si>
  <si>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</si>
  <si>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</si>
  <si>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</si>
  <si>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</si>
  <si>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</si>
  <si>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</si>
  <si>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</si>
  <si>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</si>
  <si>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</si>
  <si>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</si>
  <si>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</si>
  <si>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</si>
  <si>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</si>
  <si>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</si>
  <si>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</si>
  <si>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</si>
  <si>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</si>
  <si>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</si>
  <si>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</si>
  <si>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</si>
  <si>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</si>
  <si>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</si>
  <si>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</si>
  <si>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</si>
  <si>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</si>
  <si>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</si>
  <si>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</si>
  <si>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</si>
  <si>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</si>
  <si>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</si>
  <si>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</si>
  <si>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</si>
  <si>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</si>
  <si>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</si>
  <si>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</si>
  <si>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</si>
  <si>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</si>
  <si>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</si>
  <si>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</si>
  <si>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</si>
  <si>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</si>
  <si>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</si>
  <si>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</si>
  <si>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</si>
  <si>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</si>
  <si>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</si>
  <si>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</si>
  <si>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</si>
  <si>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</si>
  <si>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</si>
  <si>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</si>
  <si>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</si>
  <si>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</si>
  <si>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</si>
  <si>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</si>
  <si>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</si>
  <si>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</si>
  <si>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</si>
  <si>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</si>
  <si>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</si>
  <si>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</si>
  <si>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</si>
  <si>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</si>
  <si>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</si>
  <si>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</si>
  <si>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</si>
  <si>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</si>
  <si>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</si>
  <si>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</si>
  <si>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</si>
  <si>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</si>
  <si>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</si>
  <si>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</si>
  <si>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</si>
  <si>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</si>
  <si>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</si>
  <si>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</si>
  <si>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</si>
  <si>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</si>
  <si>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</si>
  <si>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</si>
  <si>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</si>
  <si>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</si>
  <si>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</si>
  <si>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</si>
  <si>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</si>
  <si>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</si>
  <si>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</si>
  <si>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</si>
  <si>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</si>
  <si>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</si>
  <si>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</si>
  <si>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</si>
  <si>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</si>
  <si>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</si>
  <si>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</si>
  <si>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</si>
  <si>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</si>
  <si>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</si>
  <si>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</si>
  <si>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</si>
  <si>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</si>
  <si>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</si>
  <si>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</si>
  <si>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</si>
  <si>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</si>
  <si>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</si>
  <si>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</si>
  <si>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</si>
  <si>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</si>
  <si>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</si>
  <si>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</si>
  <si>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</si>
  <si>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</si>
  <si>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</si>
  <si>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</si>
  <si>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</si>
  <si>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</si>
  <si>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</si>
  <si>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</si>
  <si>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</si>
  <si>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</si>
  <si>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</si>
  <si>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</si>
  <si>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</si>
  <si>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</si>
  <si>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</si>
  <si>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</si>
  <si>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</si>
  <si>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</si>
  <si>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</si>
  <si>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</si>
  <si>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</si>
  <si>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</si>
  <si>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</si>
  <si>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</si>
  <si>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</si>
  <si>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</si>
  <si>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</si>
  <si>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</si>
  <si>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</si>
  <si>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</si>
  <si>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</si>
  <si>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</si>
  <si>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</si>
  <si>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</si>
  <si>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</si>
  <si>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</si>
  <si>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</si>
  <si>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</si>
  <si>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</si>
  <si>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</si>
  <si>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</si>
  <si>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</si>
  <si>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</si>
  <si>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</si>
  <si>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</si>
  <si>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</si>
  <si>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</si>
  <si>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</si>
  <si>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</si>
  <si>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</si>
  <si>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</si>
  <si>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</si>
  <si>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</si>
  <si>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</si>
  <si>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</si>
  <si>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</si>
  <si>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</si>
  <si>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</si>
  <si>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</si>
  <si>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</si>
  <si>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</si>
  <si>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</si>
  <si>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</si>
  <si>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</si>
  <si>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</si>
  <si>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</si>
  <si>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</si>
  <si>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</si>
  <si>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</si>
  <si>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</si>
  <si>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</si>
  <si>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</si>
  <si>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</si>
  <si>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</si>
  <si>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</si>
  <si>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</si>
  <si>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</si>
  <si>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</si>
  <si>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</si>
  <si>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</si>
  <si>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</si>
  <si>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</si>
  <si>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</si>
  <si>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</si>
  <si>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</si>
  <si>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</si>
  <si>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</si>
  <si>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</si>
  <si>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</si>
  <si>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</si>
  <si>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</si>
  <si>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</si>
  <si>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</si>
  <si>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</si>
  <si>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</si>
  <si>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</si>
  <si>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</si>
  <si>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</si>
  <si>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</si>
  <si>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</si>
  <si>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</si>
  <si>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</si>
  <si>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</si>
  <si>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</si>
  <si>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</si>
  <si>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</si>
  <si>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</si>
  <si>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</si>
  <si>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</si>
  <si>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</si>
  <si>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</si>
  <si>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</si>
  <si>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</si>
  <si>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</si>
  <si>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</si>
  <si>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</si>
  <si>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</si>
  <si>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</si>
  <si>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</si>
  <si>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</si>
  <si>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</si>
  <si>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</si>
  <si>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</si>
  <si>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</si>
  <si>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</si>
  <si>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</si>
  <si>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</si>
  <si>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</si>
  <si>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</si>
  <si>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</si>
  <si>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</si>
  <si>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</si>
  <si>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</si>
  <si>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</si>
  <si>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</si>
  <si>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</si>
  <si>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</si>
  <si>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</si>
  <si>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</si>
  <si>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</si>
  <si>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</si>
  <si>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</si>
  <si>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</si>
  <si>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</si>
  <si>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</si>
  <si>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</si>
  <si>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</si>
  <si>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</si>
  <si>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</si>
  <si>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</si>
  <si>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</si>
  <si>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</si>
  <si>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</si>
  <si>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</si>
  <si>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</si>
  <si>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</si>
  <si>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</si>
  <si>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</si>
  <si>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</si>
  <si>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</si>
  <si>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</si>
  <si>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</si>
  <si>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</si>
  <si>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</si>
  <si>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</si>
  <si>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</si>
  <si>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</si>
  <si>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</si>
  <si>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</si>
  <si>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</si>
  <si>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</si>
  <si>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</si>
  <si>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</si>
  <si>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</si>
  <si>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</si>
  <si>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</si>
  <si>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</si>
  <si>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</si>
  <si>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</si>
  <si>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</si>
  <si>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</si>
  <si>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</si>
  <si>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</si>
  <si>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</si>
  <si>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</si>
  <si>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</si>
  <si>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</si>
  <si>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</si>
  <si>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</si>
  <si>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</si>
  <si>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</si>
  <si>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</si>
  <si>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</si>
  <si>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</si>
  <si>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</si>
  <si>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</si>
  <si>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</si>
  <si>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</si>
  <si>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</si>
  <si>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</si>
  <si>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</si>
  <si>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</si>
  <si>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</si>
  <si>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</si>
  <si>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</si>
  <si>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</si>
  <si>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</si>
  <si>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</si>
  <si>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</si>
  <si>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</si>
  <si>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</si>
  <si>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</si>
  <si>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</si>
  <si>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</si>
  <si>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</si>
  <si>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</si>
  <si>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</si>
  <si>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</si>
  <si>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</si>
  <si>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</si>
  <si>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</si>
  <si>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</si>
  <si>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</si>
  <si>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</si>
  <si>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</si>
  <si>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</si>
  <si>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</si>
  <si>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</si>
  <si>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</si>
  <si>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</si>
  <si>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</si>
  <si>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</si>
  <si>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</si>
  <si>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</si>
  <si>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</si>
  <si>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</si>
  <si>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</si>
  <si>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</si>
  <si>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</si>
  <si>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</si>
  <si>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</si>
  <si>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</si>
  <si>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</si>
  <si>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</si>
  <si>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</si>
  <si>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</si>
  <si>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</si>
  <si>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</si>
  <si>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</si>
  <si>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</si>
  <si>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</si>
  <si>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</si>
  <si>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</si>
  <si>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</si>
  <si>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</si>
  <si>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</si>
  <si>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</si>
  <si>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</si>
  <si>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</si>
  <si>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</si>
  <si>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</si>
  <si>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</si>
  <si>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</si>
  <si>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</si>
  <si>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</si>
  <si>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</si>
  <si>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</si>
  <si>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</si>
  <si>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</si>
  <si>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</si>
  <si>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</si>
  <si>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</si>
  <si>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</si>
  <si>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</si>
  <si>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</si>
  <si>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</si>
  <si>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</si>
  <si>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</si>
  <si>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</si>
  <si>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</si>
  <si>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</si>
  <si>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</si>
  <si>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</si>
  <si>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</si>
  <si>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</si>
  <si>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</si>
  <si>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</si>
  <si>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</si>
  <si>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</si>
  <si>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</si>
  <si>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</si>
  <si>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</si>
  <si>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</si>
  <si>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</si>
  <si>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</si>
  <si>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</si>
  <si>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</si>
  <si>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</si>
  <si>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</si>
  <si>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</si>
  <si>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</si>
  <si>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</si>
  <si>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</si>
  <si>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</si>
  <si>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</si>
  <si>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</si>
  <si>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</si>
  <si>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</si>
  <si>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</si>
  <si>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</si>
  <si>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</si>
  <si>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</si>
  <si>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</si>
  <si>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</si>
  <si>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</si>
  <si>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</si>
  <si>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</si>
  <si>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</si>
  <si>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</si>
  <si>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</si>
  <si>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</si>
  <si>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</si>
  <si>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</si>
  <si>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</si>
  <si>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</si>
  <si>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</si>
  <si>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</si>
  <si>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</si>
  <si>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</si>
  <si>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</si>
  <si>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</si>
  <si>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</si>
  <si>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</si>
  <si>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</si>
  <si>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</si>
  <si>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</si>
  <si>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</si>
  <si>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</si>
  <si>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</si>
  <si>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</si>
  <si>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</si>
  <si>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</si>
  <si>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</si>
  <si>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</si>
  <si>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</si>
  <si>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</si>
  <si>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</si>
  <si>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</si>
  <si>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</si>
  <si>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</si>
  <si>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</si>
  <si>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</si>
  <si>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</si>
  <si>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</si>
  <si>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</si>
  <si>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</si>
  <si>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</si>
  <si>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</si>
  <si>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</si>
  <si>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</si>
  <si>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</si>
  <si>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</si>
  <si>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</si>
  <si>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</si>
  <si>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</si>
  <si>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</si>
  <si>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</si>
  <si>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</si>
  <si>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</si>
  <si>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</si>
  <si>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</si>
  <si>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</si>
  <si>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</si>
  <si>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</si>
  <si>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</si>
  <si>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</si>
  <si>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</si>
  <si>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</si>
  <si>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</si>
  <si>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</si>
  <si>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</si>
  <si>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</si>
  <si>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</si>
  <si>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</si>
  <si>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</si>
  <si>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</si>
  <si>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</si>
  <si>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</si>
  <si>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</si>
  <si>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</si>
  <si>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</si>
  <si>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</si>
  <si>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</si>
  <si>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</si>
  <si>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</si>
  <si>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</si>
  <si>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</si>
  <si>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</si>
  <si>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</si>
  <si>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</si>
  <si>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</si>
  <si>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</si>
  <si>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</si>
  <si>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</si>
  <si>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</si>
  <si>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</si>
  <si>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</si>
  <si>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</si>
  <si>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</si>
  <si>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</si>
  <si>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</si>
  <si>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</si>
  <si>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</si>
  <si>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</si>
  <si>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</si>
  <si>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</si>
  <si>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</si>
  <si>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</si>
  <si>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</si>
  <si>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</si>
  <si>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</si>
  <si>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</si>
  <si>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</si>
  <si>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</si>
  <si>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</si>
  <si>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</si>
  <si>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</si>
  <si>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</si>
  <si>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</si>
  <si>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</si>
  <si>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</si>
  <si>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</si>
  <si>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</si>
  <si>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</si>
  <si>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</si>
  <si>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</si>
  <si>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</si>
  <si>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</si>
  <si>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</si>
  <si>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</si>
  <si>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</si>
  <si>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</si>
  <si>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</si>
  <si>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</si>
  <si>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</si>
  <si>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</si>
  <si>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</si>
  <si>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</si>
  <si>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</si>
  <si>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</si>
  <si>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</si>
  <si>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</si>
  <si>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</si>
  <si>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</si>
  <si>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</si>
  <si>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</si>
  <si>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</si>
  <si>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</si>
  <si>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</si>
  <si>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</si>
  <si>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</si>
  <si>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</si>
  <si>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</si>
  <si>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</si>
  <si>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</si>
  <si>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</si>
  <si>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</si>
  <si>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</si>
  <si>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</si>
  <si>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</si>
  <si>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</si>
  <si>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</si>
  <si>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</si>
  <si>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</si>
  <si>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</si>
  <si>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</si>
  <si>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</si>
  <si>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</si>
  <si>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</si>
  <si>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</si>
  <si>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</si>
  <si>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</si>
  <si>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</si>
  <si>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</si>
  <si>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</si>
  <si>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</si>
  <si>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</si>
  <si>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</si>
  <si>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</si>
  <si>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</si>
  <si>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</si>
  <si>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</si>
  <si>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</si>
  <si>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</si>
  <si>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</si>
  <si>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</si>
  <si>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</si>
  <si>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</si>
  <si>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</si>
  <si>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</si>
  <si>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</si>
  <si>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</si>
  <si>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</si>
  <si>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</si>
  <si>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</si>
  <si>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</si>
  <si>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</si>
  <si>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</si>
  <si>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</si>
  <si>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</si>
  <si>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</si>
  <si>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</si>
  <si>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</si>
  <si>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</si>
  <si>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</si>
  <si>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</si>
  <si>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</si>
  <si>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</si>
  <si>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</si>
  <si>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</si>
  <si>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</si>
  <si>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</si>
  <si>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</si>
  <si>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</si>
  <si>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</si>
  <si>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</si>
  <si>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</si>
  <si>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</si>
  <si>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</si>
  <si>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</si>
  <si>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</si>
  <si>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</si>
  <si>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</si>
  <si>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</si>
  <si>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</si>
  <si>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</si>
  <si>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</si>
  <si>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</si>
  <si>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</si>
  <si>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</si>
  <si>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</si>
  <si>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</si>
  <si>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</si>
  <si>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</si>
  <si>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</si>
  <si>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</si>
  <si>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</si>
  <si>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</si>
  <si>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</si>
  <si>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</si>
  <si>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</si>
  <si>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</si>
  <si>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</si>
  <si>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</si>
  <si>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</si>
  <si>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</si>
  <si>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</si>
  <si>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</si>
  <si>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</si>
  <si>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</si>
  <si>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</si>
  <si>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</si>
  <si>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</si>
  <si>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</si>
  <si>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</si>
  <si>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</si>
  <si>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</si>
  <si>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</si>
  <si>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</si>
  <si>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</si>
  <si>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</si>
  <si>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</si>
  <si>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</si>
  <si>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</si>
  <si>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</si>
  <si>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</si>
  <si>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</si>
  <si>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</si>
  <si>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</si>
  <si>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</si>
  <si>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</si>
  <si>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</si>
  <si>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</si>
  <si>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</si>
  <si>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</si>
  <si>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</si>
  <si>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</si>
  <si>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</si>
  <si>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</si>
  <si>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</si>
  <si>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</si>
  <si>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</si>
  <si>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</si>
  <si>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</si>
  <si>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</si>
  <si>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</si>
  <si>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</si>
  <si>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</si>
  <si>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</si>
  <si>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</si>
  <si>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</si>
  <si>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</si>
  <si>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</si>
  <si>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</si>
  <si>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</si>
  <si>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</si>
  <si>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</si>
  <si>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</si>
  <si>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</si>
  <si>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</si>
  <si>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</si>
  <si>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</si>
  <si>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</si>
  <si>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</si>
  <si>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</si>
  <si>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</si>
  <si>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</si>
  <si>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</si>
  <si>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</si>
  <si>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</si>
  <si>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</si>
  <si>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</si>
  <si>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</si>
  <si>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</si>
  <si>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</si>
  <si>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</si>
  <si>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</si>
  <si>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</si>
  <si>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</si>
  <si>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</si>
  <si>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</si>
  <si>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</si>
  <si>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</si>
  <si>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</si>
  <si>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</si>
  <si>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</si>
  <si>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</si>
  <si>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</si>
  <si>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</si>
  <si>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</si>
  <si>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</si>
  <si>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</si>
  <si>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</si>
  <si>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</si>
  <si>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</si>
  <si>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</si>
  <si>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</si>
  <si>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</si>
  <si>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</si>
  <si>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</si>
  <si>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</si>
  <si>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</si>
  <si>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</si>
  <si>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</si>
  <si>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</si>
  <si>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</si>
  <si>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</si>
  <si>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</si>
  <si>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</si>
  <si>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</si>
  <si>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</si>
  <si>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</si>
  <si>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</si>
  <si>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</si>
  <si>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</si>
  <si>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</si>
  <si>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</si>
  <si>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</si>
  <si>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</si>
  <si>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</si>
  <si>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</si>
  <si>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</si>
  <si>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</si>
  <si>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</si>
  <si>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</si>
  <si>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</si>
  <si>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</si>
  <si>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</si>
  <si>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</si>
  <si>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</si>
  <si>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</si>
  <si>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</si>
  <si>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</si>
  <si>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</si>
  <si>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</si>
  <si>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</si>
  <si>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</si>
  <si>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</si>
  <si>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</si>
  <si>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</si>
  <si>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</si>
  <si>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</si>
  <si>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</si>
  <si>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</si>
  <si>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</si>
  <si>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</si>
  <si>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</si>
  <si>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</si>
  <si>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</si>
  <si>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</si>
  <si>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</si>
  <si>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</si>
  <si>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</si>
  <si>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</si>
  <si>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</si>
  <si>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</si>
  <si>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</si>
  <si>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</si>
  <si>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</si>
  <si>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</si>
  <si>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</si>
  <si>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</si>
  <si>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</si>
  <si>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</si>
  <si>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</si>
  <si>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</si>
  <si>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</si>
  <si>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</si>
  <si>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</si>
  <si>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</si>
  <si>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</si>
  <si>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</si>
  <si>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</si>
  <si>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</si>
  <si>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</si>
  <si>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</si>
  <si>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</si>
  <si>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</si>
  <si>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</si>
  <si>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</si>
  <si>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</si>
  <si>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</si>
  <si>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</si>
  <si>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</si>
  <si>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</si>
  <si>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</si>
  <si>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</si>
  <si>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</si>
  <si>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</si>
  <si>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</si>
  <si>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</si>
  <si>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</si>
  <si>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</si>
  <si>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</si>
  <si>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</si>
  <si>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</si>
  <si>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</si>
  <si>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</si>
  <si>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</si>
  <si>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</si>
  <si>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</si>
  <si>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</si>
  <si>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</si>
  <si>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</si>
  <si>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</si>
  <si>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</si>
  <si>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</si>
  <si>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</si>
  <si>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</si>
  <si>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</si>
  <si>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</si>
  <si>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</si>
  <si>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</si>
  <si>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</si>
  <si>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</si>
  <si>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</si>
  <si>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</si>
  <si>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</si>
  <si>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</si>
  <si>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</si>
  <si>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</si>
  <si>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</si>
  <si>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</si>
  <si>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</si>
  <si>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</si>
  <si>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</si>
  <si>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</si>
  <si>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</si>
  <si>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</si>
  <si>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</si>
  <si>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</si>
  <si>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</si>
  <si>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</si>
  <si>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</si>
  <si>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</si>
  <si>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</si>
  <si>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</si>
  <si>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</si>
  <si>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</si>
  <si>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</si>
  <si>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</si>
  <si>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</si>
  <si>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</si>
  <si>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</si>
  <si>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</si>
  <si>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</si>
  <si>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</si>
  <si>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</si>
  <si>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</si>
  <si>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</si>
  <si>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</si>
  <si>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</si>
  <si>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</si>
  <si>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</si>
  <si>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</si>
  <si>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</si>
  <si>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</si>
  <si>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</si>
  <si>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</si>
  <si>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</si>
  <si>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</si>
  <si>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</si>
  <si>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</si>
  <si>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</si>
  <si>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</si>
  <si>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</si>
  <si>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</si>
  <si>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</si>
  <si>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</si>
  <si>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</si>
  <si>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</si>
  <si>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</si>
  <si>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</si>
  <si>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</si>
  <si>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</si>
  <si>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</si>
  <si>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</si>
  <si>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</si>
  <si>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</si>
  <si>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</si>
  <si>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</si>
  <si>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</si>
  <si>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</si>
  <si>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</si>
  <si>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</si>
  <si>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</si>
  <si>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</si>
  <si>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</si>
  <si>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</si>
  <si>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</si>
  <si>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</si>
  <si>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</si>
  <si>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</si>
  <si>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</si>
  <si>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</si>
  <si>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</si>
  <si>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</si>
  <si>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</si>
  <si>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</si>
  <si>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</si>
  <si>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</si>
  <si>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</si>
  <si>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</si>
  <si>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</si>
  <si>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</si>
  <si>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</si>
  <si>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</si>
  <si>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</si>
  <si>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</si>
  <si>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</si>
  <si>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</si>
  <si>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</si>
  <si>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</si>
  <si>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</si>
  <si>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</si>
  <si>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</si>
  <si>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</si>
  <si>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</si>
  <si>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</si>
  <si>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</si>
  <si>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</si>
  <si>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</si>
  <si>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</si>
  <si>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</si>
  <si>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</si>
  <si>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</si>
  <si>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</si>
  <si>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</si>
  <si>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</si>
  <si>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</si>
  <si>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</si>
  <si>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</si>
  <si>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</si>
  <si>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</si>
  <si>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</si>
  <si>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</si>
  <si>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</si>
  <si>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</si>
  <si>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</si>
  <si>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</si>
  <si>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</si>
  <si>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</si>
  <si>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</si>
  <si>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</si>
  <si>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</si>
  <si>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</si>
  <si>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</si>
  <si>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</si>
  <si>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</si>
  <si>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</si>
  <si>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</si>
  <si>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</si>
  <si>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</si>
  <si>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</si>
  <si>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</si>
  <si>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</si>
  <si>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</si>
  <si>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</si>
  <si>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</si>
  <si>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</si>
  <si>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</si>
  <si>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</si>
  <si>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</si>
  <si>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</si>
  <si>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</si>
  <si>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</si>
  <si>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</si>
  <si>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</si>
  <si>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</si>
  <si>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</si>
  <si>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</si>
  <si>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</si>
  <si>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</si>
  <si>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</si>
  <si>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</si>
  <si>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</si>
  <si>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</si>
  <si>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</si>
  <si>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</si>
  <si>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</si>
  <si>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</si>
  <si>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</si>
  <si>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</si>
  <si>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</si>
  <si>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</si>
  <si>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</si>
  <si>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</si>
  <si>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</si>
  <si>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</si>
  <si>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</si>
  <si>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</si>
  <si>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</si>
  <si>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</si>
  <si>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</si>
  <si>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</si>
  <si>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</si>
  <si>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</si>
  <si>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</si>
  <si>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</si>
  <si>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</si>
  <si>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</si>
  <si>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</si>
  <si>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</si>
  <si>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</si>
  <si>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</si>
  <si>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</si>
  <si>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</si>
  <si>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</si>
  <si>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</si>
  <si>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</si>
  <si>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</si>
  <si>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</si>
  <si>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</si>
  <si>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</si>
  <si>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</si>
  <si>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</si>
  <si>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</si>
  <si>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</si>
  <si>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</si>
  <si>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</si>
  <si>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</si>
  <si>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</si>
  <si>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</si>
  <si>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</si>
  <si>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</si>
  <si>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</si>
  <si>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</si>
  <si>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</si>
  <si>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</si>
  <si>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</si>
  <si>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</si>
  <si>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</si>
  <si>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</si>
  <si>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</si>
  <si>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</si>
  <si>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</si>
  <si>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</si>
  <si>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</si>
  <si>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</si>
  <si>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</si>
  <si>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</si>
  <si>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</si>
  <si>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</si>
  <si>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</si>
  <si>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</si>
  <si>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</si>
  <si>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</si>
  <si>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</si>
  <si>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</si>
  <si>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</si>
  <si>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</si>
  <si>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</si>
  <si>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</si>
  <si>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</si>
  <si>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</si>
  <si>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</si>
  <si>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</si>
  <si>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</si>
  <si>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</si>
  <si>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</si>
  <si>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</si>
  <si>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</si>
  <si>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</si>
  <si>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</si>
  <si>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</si>
  <si>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</si>
  <si>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</si>
  <si>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</si>
  <si>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</si>
  <si>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</si>
  <si>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</si>
  <si>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</si>
  <si>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</si>
  <si>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</si>
  <si>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</si>
  <si>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</si>
  <si>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</si>
  <si>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</si>
  <si>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</si>
  <si>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</si>
  <si>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</si>
  <si>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</si>
  <si>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</si>
  <si>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</si>
  <si>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</si>
  <si>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</si>
  <si>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</si>
  <si>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</si>
  <si>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</si>
  <si>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</si>
  <si>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</si>
  <si>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</si>
  <si>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</si>
  <si>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</si>
  <si>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</si>
  <si>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</si>
  <si>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</si>
  <si>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</si>
  <si>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</si>
  <si>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</si>
  <si>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</si>
  <si>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</si>
  <si>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</si>
  <si>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</si>
  <si>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</si>
  <si>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</si>
  <si>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</si>
  <si>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</si>
  <si>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</si>
  <si>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</si>
  <si>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</si>
  <si>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</si>
  <si>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</si>
  <si>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</si>
  <si>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</si>
  <si>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</si>
  <si>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</si>
  <si>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</si>
  <si>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</si>
  <si>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</si>
  <si>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</si>
  <si>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</si>
  <si>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</si>
  <si>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</si>
  <si>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</si>
  <si>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</si>
  <si>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</si>
  <si>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</si>
  <si>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</si>
  <si>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</si>
  <si>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</si>
  <si>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</si>
  <si>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</si>
  <si>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</si>
  <si>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</si>
  <si>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</si>
  <si>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</si>
  <si>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</si>
  <si>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</si>
  <si>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</si>
  <si>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</si>
  <si>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</si>
  <si>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</si>
  <si>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</si>
  <si>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</si>
  <si>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</si>
  <si>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</si>
  <si>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</si>
  <si>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</si>
  <si>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</si>
  <si>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</si>
  <si>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</si>
  <si>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</si>
  <si>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</si>
  <si>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</si>
  <si>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</si>
  <si>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</si>
  <si>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</si>
  <si>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</si>
  <si>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</si>
  <si>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</si>
  <si>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</si>
  <si>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</si>
  <si>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</si>
  <si>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</si>
  <si>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</si>
  <si>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</si>
  <si>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</si>
  <si>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</si>
  <si>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</si>
  <si>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</si>
  <si>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</si>
  <si>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</si>
  <si>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</si>
  <si>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</si>
  <si>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</si>
  <si>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</si>
  <si>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</si>
  <si>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</si>
  <si>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</si>
  <si>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</si>
  <si>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</si>
  <si>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</si>
  <si>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</si>
  <si>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</si>
  <si>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</si>
  <si>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</si>
  <si>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</si>
  <si>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</si>
  <si>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</si>
  <si>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</si>
  <si>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</si>
  <si>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</si>
  <si>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</si>
  <si>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</si>
  <si>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</si>
  <si>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</si>
  <si>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</si>
  <si>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</si>
  <si>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</si>
  <si>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</si>
  <si>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</si>
  <si>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</si>
  <si>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</si>
  <si>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</si>
  <si>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</si>
  <si>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</si>
  <si>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</si>
  <si>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</si>
  <si>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</si>
  <si>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</si>
  <si>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</si>
  <si>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</si>
  <si>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</si>
  <si>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</si>
  <si>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</si>
  <si>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</si>
  <si>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</si>
  <si>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</si>
  <si>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</si>
  <si>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</si>
  <si>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</si>
  <si>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</si>
  <si>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</si>
  <si>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</si>
  <si>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</si>
  <si>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</si>
  <si>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</si>
  <si>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</si>
  <si>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</si>
  <si>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</si>
  <si>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</si>
  <si>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</si>
  <si>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</si>
  <si>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</si>
  <si>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</si>
  <si>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</si>
  <si>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</si>
  <si>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</si>
  <si>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</si>
  <si>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</si>
  <si>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</si>
  <si>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</si>
  <si>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</si>
  <si>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</si>
  <si>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</si>
  <si>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</si>
  <si>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</si>
  <si>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</si>
  <si>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</si>
  <si>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</si>
  <si>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</si>
  <si>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</si>
  <si>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</si>
  <si>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</si>
  <si>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</si>
  <si>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</si>
  <si>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</si>
  <si>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</si>
  <si>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</si>
  <si>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</si>
  <si>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</si>
  <si>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</si>
  <si>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</si>
  <si>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</si>
  <si>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</si>
  <si>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</si>
  <si>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</si>
  <si>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</si>
  <si>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</si>
  <si>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</si>
  <si>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</si>
  <si>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</si>
  <si>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</si>
  <si>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</si>
  <si>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</si>
  <si>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</si>
  <si>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</si>
  <si>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</si>
  <si>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</si>
  <si>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</si>
  <si>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</si>
  <si>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</si>
  <si>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</si>
  <si>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</si>
  <si>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</si>
  <si>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</si>
  <si>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</si>
  <si>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</si>
  <si>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</si>
  <si>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</si>
  <si>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</si>
  <si>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</si>
  <si>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</si>
  <si>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</si>
  <si>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</si>
  <si>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</si>
  <si>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</si>
  <si>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</si>
  <si>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</si>
  <si>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</si>
  <si>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</si>
  <si>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</si>
  <si>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</si>
  <si>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</si>
  <si>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</si>
  <si>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</si>
  <si>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</si>
  <si>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</si>
  <si>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</si>
  <si>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</si>
  <si>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</si>
  <si>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</si>
  <si>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</si>
  <si>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</si>
  <si>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</si>
  <si>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</si>
  <si>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</si>
  <si>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</si>
  <si>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</si>
  <si>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</si>
  <si>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</si>
  <si>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</si>
  <si>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</si>
  <si>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</si>
  <si>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</si>
  <si>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</si>
  <si>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</si>
  <si>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</si>
  <si>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</si>
  <si>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</si>
  <si>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</si>
  <si>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</si>
  <si>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</si>
  <si>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</si>
  <si>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</si>
  <si>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</si>
  <si>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</si>
  <si>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</si>
  <si>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</si>
  <si>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</si>
  <si>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</si>
  <si>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</si>
  <si>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</si>
  <si>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</si>
  <si>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</si>
  <si>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</si>
  <si>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</si>
  <si>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</si>
  <si>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</si>
  <si>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</si>
  <si>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</si>
  <si>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</si>
  <si>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</si>
  <si>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</si>
  <si>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</si>
  <si>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</si>
  <si>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</si>
  <si>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</si>
  <si>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</si>
  <si>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</si>
  <si>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</si>
  <si>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</si>
  <si>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</si>
  <si>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</si>
  <si>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</si>
  <si>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</si>
  <si>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</si>
  <si>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</si>
  <si>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</si>
  <si>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</si>
  <si>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</si>
  <si>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</si>
  <si>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</si>
  <si>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</si>
  <si>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</si>
  <si>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</si>
  <si>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</si>
  <si>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</si>
  <si>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</si>
  <si>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</si>
  <si>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</si>
  <si>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</si>
  <si>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</si>
  <si>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</si>
  <si>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</si>
  <si>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</si>
  <si>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</si>
  <si>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</si>
  <si>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</si>
  <si>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</si>
  <si>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</si>
  <si>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</si>
  <si>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</si>
  <si>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</si>
  <si>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</si>
  <si>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</si>
  <si>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</si>
  <si>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</si>
  <si>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</si>
  <si>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</si>
  <si>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</si>
  <si>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</si>
  <si>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</si>
  <si>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</si>
  <si>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</si>
  <si>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</si>
  <si>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</si>
  <si>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</si>
  <si>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</si>
  <si>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</si>
  <si>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</si>
  <si>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</si>
  <si>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</si>
  <si>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</si>
  <si>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</si>
  <si>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</si>
  <si>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</si>
  <si>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</si>
  <si>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</si>
  <si>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</si>
  <si>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</si>
  <si>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</si>
  <si>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</si>
  <si>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</si>
  <si>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</si>
  <si>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</si>
  <si>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</si>
  <si>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</si>
  <si>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</si>
  <si>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</si>
  <si>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</si>
  <si>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</si>
  <si>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</si>
  <si>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</si>
  <si>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</si>
  <si>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</si>
  <si>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</si>
  <si>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</si>
  <si>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</si>
  <si>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</si>
  <si>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</si>
  <si>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</si>
  <si>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</si>
  <si>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</si>
  <si>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</si>
  <si>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</si>
  <si>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</si>
  <si>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</si>
  <si>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</si>
  <si>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</si>
  <si>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</si>
  <si>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</si>
  <si>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</si>
  <si>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</si>
  <si>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</si>
  <si>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</si>
  <si>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</si>
  <si>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</si>
  <si>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</si>
  <si>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</si>
  <si>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</si>
  <si>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</si>
  <si>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</si>
  <si>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</si>
  <si>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</si>
  <si>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</si>
  <si>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</si>
  <si>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</si>
  <si>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</si>
  <si>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</si>
  <si>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</si>
  <si>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</si>
  <si>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</si>
  <si>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</si>
  <si>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</si>
  <si>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</si>
  <si>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</si>
  <si>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</si>
  <si>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</si>
  <si>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</si>
  <si>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</si>
  <si>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</si>
  <si>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</si>
  <si>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</si>
  <si>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</si>
  <si>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</si>
  <si>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</si>
  <si>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</si>
  <si>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</si>
  <si>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</si>
  <si>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</si>
  <si>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</si>
  <si>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</si>
  <si>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</si>
  <si>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</si>
  <si>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</si>
  <si>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</si>
  <si>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</si>
  <si>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</si>
  <si>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</si>
  <si>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</si>
  <si>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</si>
  <si>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</si>
  <si>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</si>
  <si>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</si>
  <si>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</si>
  <si>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</si>
  <si>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</si>
  <si>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</si>
  <si>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</si>
  <si>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</si>
  <si>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</si>
  <si>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</si>
  <si>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</si>
  <si>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</si>
  <si>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</si>
  <si>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</si>
  <si>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</si>
  <si>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</si>
  <si>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</si>
  <si>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</si>
  <si>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</si>
  <si>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</si>
  <si>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</si>
  <si>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</si>
  <si>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</si>
  <si>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</si>
  <si>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</si>
  <si>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</si>
  <si>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</si>
  <si>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</si>
  <si>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</si>
  <si>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</si>
  <si>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</si>
  <si>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</si>
  <si>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</si>
  <si>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</si>
  <si>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</si>
  <si>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</si>
  <si>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</si>
  <si>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</si>
  <si>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</si>
  <si>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</si>
  <si>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</si>
  <si>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</si>
  <si>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</si>
  <si>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</si>
  <si>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</si>
  <si>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</si>
  <si>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</si>
  <si>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</si>
  <si>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</si>
  <si>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</si>
  <si>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</si>
  <si>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</si>
  <si>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</si>
  <si>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</si>
  <si>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</si>
  <si>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</si>
  <si>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</si>
  <si>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</si>
  <si>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</si>
  <si>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</si>
  <si>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</si>
  <si>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</si>
  <si>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</si>
  <si>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</si>
  <si>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</si>
  <si>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</si>
  <si>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</si>
  <si>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</si>
  <si>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</si>
  <si>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</si>
  <si>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</si>
  <si>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</si>
  <si>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</si>
  <si>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</si>
  <si>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</si>
  <si>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</si>
  <si>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</si>
  <si>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</si>
  <si>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</si>
  <si>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</si>
  <si>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</si>
  <si>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</si>
  <si>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</si>
  <si>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</si>
  <si>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</si>
  <si>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</si>
  <si>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</si>
  <si>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</si>
  <si>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</si>
  <si>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</si>
  <si>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</si>
  <si>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</si>
  <si>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</si>
  <si>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</si>
  <si>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</si>
  <si>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</si>
  <si>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</si>
  <si>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</si>
  <si>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</si>
  <si>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</si>
  <si>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</si>
  <si>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</si>
  <si>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</si>
  <si>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</si>
  <si>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</si>
  <si>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</si>
  <si>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</si>
  <si>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</si>
  <si>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</si>
  <si>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</si>
  <si>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</si>
  <si>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</si>
  <si>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</si>
  <si>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</si>
  <si>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</si>
  <si>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</si>
  <si>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</si>
  <si>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</si>
  <si>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</si>
  <si>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</si>
  <si>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</si>
  <si>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</si>
  <si>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</si>
  <si>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</si>
  <si>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</si>
  <si>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</si>
  <si>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</si>
  <si>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</si>
  <si>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</si>
  <si>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</si>
  <si>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</si>
  <si>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</si>
  <si>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</si>
  <si>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</si>
  <si>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</si>
  <si>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</si>
  <si>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</si>
  <si>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</si>
  <si>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</si>
  <si>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</si>
  <si>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</si>
  <si>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</si>
  <si>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</si>
  <si>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</si>
  <si>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</si>
  <si>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</si>
  <si>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</si>
  <si>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</si>
  <si>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</si>
  <si>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</si>
  <si>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</si>
  <si>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</si>
  <si>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</si>
  <si>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</si>
  <si>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</si>
  <si>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</si>
  <si>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</si>
  <si>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</si>
  <si>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</si>
  <si>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</si>
  <si>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</si>
  <si>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</si>
  <si>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</si>
  <si>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</si>
  <si>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</si>
  <si>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</si>
  <si>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</si>
  <si>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</si>
  <si>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</si>
  <si>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</si>
  <si>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</si>
  <si>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</si>
  <si>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</si>
  <si>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</si>
  <si>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</si>
  <si>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</si>
  <si>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</si>
  <si>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</si>
  <si>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</si>
  <si>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</si>
  <si>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</si>
  <si>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</si>
  <si>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</si>
  <si>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</si>
  <si>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</si>
  <si>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</si>
  <si>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</si>
  <si>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</si>
  <si>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</si>
  <si>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</si>
  <si>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</si>
  <si>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</si>
  <si>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</si>
  <si>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</si>
  <si>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</si>
  <si>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</si>
  <si>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</si>
  <si>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</si>
  <si>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</si>
  <si>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</si>
  <si>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</si>
  <si>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</si>
  <si>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</si>
  <si>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</si>
  <si>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</si>
  <si>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</si>
  <si>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</si>
  <si>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</si>
  <si>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</si>
  <si>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</si>
  <si>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</si>
  <si>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</si>
  <si>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</si>
  <si>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</si>
  <si>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</si>
  <si>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</si>
  <si>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</si>
  <si>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</si>
  <si>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</si>
  <si>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</si>
  <si>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</si>
  <si>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</si>
  <si>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</si>
  <si>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</si>
  <si>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</si>
  <si>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</si>
  <si>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</si>
  <si>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</si>
  <si>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</si>
  <si>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</si>
  <si>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</si>
  <si>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</si>
  <si>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</si>
  <si>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</si>
  <si>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</si>
  <si>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</si>
  <si>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</si>
  <si>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</si>
  <si>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</si>
  <si>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</si>
  <si>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</si>
  <si>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</si>
  <si>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</si>
  <si>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</si>
  <si>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</si>
  <si>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</si>
  <si>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</si>
  <si>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</si>
  <si>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</si>
  <si>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</si>
  <si>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</si>
  <si>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</si>
  <si>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</si>
  <si>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</si>
  <si>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</si>
  <si>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</si>
  <si>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</si>
  <si>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</si>
  <si>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</si>
  <si>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</si>
  <si>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</si>
  <si>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</si>
  <si>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</si>
  <si>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</si>
  <si>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</si>
  <si>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</si>
  <si>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</si>
  <si>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</si>
  <si>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</si>
  <si>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</si>
  <si>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</si>
  <si>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</si>
  <si>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</si>
  <si>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</si>
  <si>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</si>
  <si>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</si>
  <si>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</si>
  <si>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</si>
  <si>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</si>
  <si>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</si>
  <si>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</si>
  <si>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</si>
  <si>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</si>
  <si>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</si>
  <si>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</si>
  <si>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</si>
  <si>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</si>
  <si>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</si>
  <si>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</si>
  <si>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</si>
  <si>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</si>
  <si>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</si>
  <si>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</si>
  <si>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</si>
  <si>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</si>
  <si>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</si>
  <si>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</si>
  <si>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</si>
  <si>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</si>
  <si>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</si>
  <si>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</si>
  <si>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</si>
  <si>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</si>
  <si>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</si>
  <si>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</si>
  <si>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</si>
  <si>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</si>
  <si>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</si>
  <si>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</si>
  <si>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</si>
  <si>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</si>
  <si>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</si>
  <si>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</si>
  <si>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</si>
  <si>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</si>
  <si>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</si>
  <si>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</si>
  <si>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</si>
  <si>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</si>
  <si>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</si>
  <si>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</si>
  <si>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</si>
  <si>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</si>
  <si>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</si>
  <si>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</si>
  <si>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</si>
  <si>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</si>
  <si>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</si>
  <si>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</si>
  <si>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</si>
  <si>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</si>
  <si>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</si>
  <si>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</si>
  <si>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</si>
  <si>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</si>
  <si>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</si>
  <si>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</si>
  <si>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</si>
  <si>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</si>
  <si>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</si>
  <si>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</si>
  <si>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</si>
  <si>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</si>
  <si>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</si>
  <si>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</si>
  <si>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</si>
  <si>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</si>
  <si>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</si>
  <si>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</si>
  <si>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</si>
  <si>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</si>
  <si>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</si>
  <si>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</si>
  <si>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</si>
  <si>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</si>
  <si>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</si>
  <si>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</si>
  <si>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</si>
  <si>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</si>
  <si>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</si>
  <si>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</si>
  <si>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</si>
  <si>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</si>
  <si>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</si>
  <si>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</si>
  <si>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</si>
  <si>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</si>
  <si>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</si>
  <si>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</si>
  <si>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</si>
  <si>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</si>
  <si>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</si>
  <si>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</si>
  <si>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</si>
  <si>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</si>
  <si>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</si>
  <si>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</si>
  <si>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</si>
  <si>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</si>
  <si>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</si>
  <si>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</si>
  <si>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</si>
  <si>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</si>
  <si>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</si>
  <si>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</si>
  <si>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</si>
  <si>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</si>
  <si>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</si>
  <si>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</si>
  <si>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</si>
  <si>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</si>
  <si>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</si>
  <si>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</si>
  <si>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</si>
  <si>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</si>
  <si>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</si>
  <si>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</si>
  <si>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</si>
  <si>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</si>
  <si>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</si>
  <si>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</si>
  <si>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</si>
  <si>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</si>
  <si>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</si>
  <si>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</si>
  <si>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</si>
  <si>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</si>
  <si>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</si>
  <si>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</si>
  <si>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</si>
  <si>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</si>
  <si>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</si>
  <si>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</si>
  <si>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</si>
  <si>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</si>
  <si>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</si>
  <si>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</si>
  <si>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</si>
  <si>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</si>
  <si>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</si>
  <si>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</si>
  <si>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</si>
  <si>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</si>
  <si>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</si>
  <si>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</si>
  <si>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</si>
  <si>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</si>
  <si>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</si>
  <si>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</si>
  <si>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</si>
  <si>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</si>
  <si>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</si>
  <si>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</si>
  <si>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</si>
  <si>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</si>
  <si>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</si>
  <si>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</si>
  <si>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</si>
  <si>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</si>
  <si>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</si>
  <si>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</si>
  <si>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</si>
  <si>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</si>
  <si>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</si>
  <si>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</si>
  <si>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</si>
  <si>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</si>
  <si>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</si>
  <si>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</si>
  <si>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</si>
  <si>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</si>
  <si>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</si>
  <si>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</si>
  <si>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</si>
  <si>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</si>
  <si>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</si>
  <si>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</si>
  <si>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</si>
  <si>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</si>
  <si>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</si>
  <si>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</si>
  <si>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</si>
  <si>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</si>
  <si>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</si>
  <si>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</si>
  <si>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</si>
  <si>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</si>
  <si>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</si>
  <si>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</si>
  <si>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</si>
  <si>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</si>
  <si>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</si>
  <si>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</si>
  <si>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</si>
  <si>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</si>
  <si>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</si>
  <si>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</si>
  <si>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</si>
  <si>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</si>
  <si>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</si>
  <si>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</si>
  <si>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</si>
  <si>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</si>
  <si>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</si>
  <si>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</si>
  <si>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</si>
  <si>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</si>
  <si>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</si>
  <si>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</si>
  <si>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</si>
  <si>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</si>
  <si>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</si>
  <si>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</si>
  <si>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</si>
  <si>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</si>
  <si>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</si>
  <si>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</si>
  <si>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</si>
  <si>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</si>
  <si>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</si>
  <si>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</si>
  <si>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</si>
  <si>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</si>
  <si>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</si>
  <si>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</si>
  <si>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</si>
  <si>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</si>
  <si>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</si>
  <si>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</si>
  <si>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</si>
  <si>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</si>
  <si>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</si>
  <si>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</si>
  <si>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</si>
  <si>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</si>
  <si>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</si>
  <si>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</si>
  <si>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</si>
  <si>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</si>
  <si>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</si>
  <si>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</si>
  <si>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</si>
  <si>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</si>
  <si>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</si>
  <si>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</si>
  <si>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</si>
  <si>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</si>
  <si>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</si>
  <si>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</si>
  <si>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</si>
  <si>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</si>
  <si>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</si>
  <si>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</si>
  <si>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</si>
  <si>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</si>
  <si>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</si>
  <si>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</si>
  <si>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</si>
  <si>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</si>
  <si>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</si>
  <si>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</si>
  <si>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</si>
  <si>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</si>
  <si>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</si>
  <si>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</si>
  <si>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</si>
  <si>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</si>
  <si>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</si>
  <si>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</si>
  <si>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</si>
  <si>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</si>
  <si>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</si>
  <si>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</si>
  <si>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</si>
  <si>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</si>
  <si>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</si>
  <si>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</si>
  <si>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</si>
  <si>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</si>
  <si>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</si>
  <si>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</si>
  <si>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</si>
  <si>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</si>
  <si>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</si>
  <si>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</si>
  <si>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</si>
  <si>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</si>
  <si>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</si>
  <si>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</si>
  <si>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</si>
  <si>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</si>
  <si>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</si>
  <si>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</si>
  <si>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</si>
  <si>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</si>
  <si>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</si>
  <si>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</si>
  <si>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</si>
  <si>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</si>
  <si>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</si>
  <si>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</si>
  <si>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</si>
  <si>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</si>
  <si>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</si>
  <si>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</si>
  <si>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</si>
  <si>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</si>
  <si>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</si>
  <si>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</si>
  <si>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</si>
  <si>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</si>
  <si>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</si>
  <si>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</si>
  <si>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</si>
  <si>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</si>
  <si>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</si>
  <si>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</si>
  <si>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</si>
  <si>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</si>
  <si>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</si>
  <si>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</si>
  <si>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</si>
  <si>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</si>
  <si>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</si>
  <si>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</si>
  <si>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</si>
  <si>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</si>
  <si>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</si>
  <si>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</si>
  <si>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</si>
  <si>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</si>
  <si>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</si>
  <si>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</si>
  <si>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</si>
  <si>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</si>
  <si>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</si>
  <si>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</si>
  <si>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</si>
  <si>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</si>
  <si>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</si>
  <si>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</si>
  <si>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</si>
  <si>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</si>
  <si>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</si>
  <si>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</si>
  <si>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</si>
  <si>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</si>
  <si>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</si>
  <si>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</si>
  <si>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</si>
  <si>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</si>
  <si>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</si>
  <si>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</si>
  <si>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</si>
  <si>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</si>
  <si>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</si>
  <si>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</si>
  <si>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</si>
  <si>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</si>
  <si>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</si>
  <si>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</si>
  <si>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</si>
  <si>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</si>
  <si>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</si>
  <si>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</si>
  <si>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</si>
  <si>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</si>
  <si>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</si>
  <si>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</si>
  <si>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</si>
  <si>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</si>
  <si>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</si>
  <si>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</si>
  <si>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</si>
  <si>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</si>
  <si>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</si>
  <si>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</si>
  <si>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</si>
  <si>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</si>
  <si>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</si>
  <si>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</si>
  <si>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</si>
  <si>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</si>
  <si>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</si>
  <si>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</si>
  <si>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</si>
  <si>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</si>
  <si>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</si>
  <si>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</si>
  <si>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</si>
  <si>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</si>
  <si>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</si>
  <si>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</si>
  <si>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</si>
  <si>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</si>
  <si>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</si>
  <si>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</si>
  <si>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</si>
  <si>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</si>
  <si>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</si>
  <si>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</si>
  <si>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</si>
  <si>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</si>
  <si>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</si>
  <si>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</si>
  <si>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</si>
  <si>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</si>
  <si>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</si>
  <si>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</si>
  <si>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</si>
  <si>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</si>
  <si>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</si>
  <si>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</si>
  <si>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</si>
  <si>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</si>
  <si>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</si>
  <si>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</si>
  <si>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</si>
  <si>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</si>
  <si>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</si>
  <si>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</si>
  <si>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</si>
  <si>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</si>
  <si>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</si>
  <si>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</si>
  <si>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</si>
  <si>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</si>
  <si>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</si>
  <si>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</si>
  <si>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</si>
  <si>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</si>
  <si>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</si>
  <si>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</si>
  <si>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</si>
  <si>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</si>
  <si>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</si>
  <si>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</si>
  <si>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</si>
  <si>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</si>
  <si>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</si>
  <si>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</si>
  <si>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</si>
  <si>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</si>
  <si>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</si>
  <si>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</si>
  <si>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</si>
  <si>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</si>
  <si>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</si>
  <si>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</si>
  <si>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</si>
  <si>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</si>
  <si>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</si>
  <si>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</si>
  <si>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</si>
  <si>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</si>
  <si>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</si>
  <si>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</si>
  <si>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</si>
  <si>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</si>
  <si>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</si>
  <si>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</si>
  <si>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</si>
  <si>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</si>
  <si>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</si>
  <si>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</si>
  <si>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</si>
  <si>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</si>
  <si>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</si>
  <si>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</si>
  <si>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</si>
  <si>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</si>
  <si>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</si>
  <si>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</si>
  <si>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</si>
  <si>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</si>
  <si>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</si>
  <si>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</si>
  <si>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</si>
  <si>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</si>
  <si>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</si>
  <si>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</si>
  <si>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</si>
  <si>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</si>
  <si>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</si>
  <si>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</si>
  <si>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</si>
  <si>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</si>
  <si>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</si>
  <si>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</si>
  <si>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</si>
  <si>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</si>
  <si>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</si>
  <si>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</si>
  <si>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</si>
  <si>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</si>
  <si>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</si>
  <si>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</si>
  <si>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</si>
  <si>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</si>
  <si>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</si>
  <si>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</si>
  <si>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</si>
  <si>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</si>
  <si>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</si>
  <si>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</si>
  <si>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</si>
  <si>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</si>
  <si>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</si>
  <si>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</si>
  <si>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</si>
  <si>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</si>
  <si>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</si>
  <si>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</si>
  <si>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</si>
  <si>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</si>
  <si>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</si>
  <si>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</si>
  <si>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</si>
  <si>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</si>
  <si>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</si>
  <si>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</si>
  <si>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</si>
  <si>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</si>
  <si>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</si>
  <si>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</si>
  <si>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</si>
  <si>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</si>
  <si>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</si>
  <si>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</si>
  <si>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</si>
  <si>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</si>
  <si>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</si>
  <si>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</si>
  <si>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</si>
  <si>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</si>
  <si>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</si>
  <si>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</si>
  <si>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</si>
  <si>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</si>
  <si>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</si>
  <si>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</si>
  <si>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</si>
  <si>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</si>
  <si>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</si>
  <si>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</si>
  <si>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</si>
  <si>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</si>
  <si>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</si>
  <si>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</si>
  <si>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</si>
  <si>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</si>
  <si>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</si>
  <si>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</si>
  <si>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</si>
  <si>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</si>
  <si>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</si>
  <si>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</si>
  <si>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</si>
  <si>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</si>
  <si>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</si>
  <si>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</si>
  <si>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</si>
  <si>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</si>
  <si>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</si>
  <si>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</si>
  <si>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</si>
  <si>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</si>
  <si>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</si>
  <si>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</si>
  <si>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</si>
  <si>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</si>
  <si>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</si>
  <si>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</si>
  <si>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</si>
  <si>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</si>
  <si>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</si>
  <si>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</si>
  <si>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</si>
  <si>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</si>
  <si>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</si>
  <si>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</si>
  <si>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</si>
  <si>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</si>
  <si>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</si>
  <si>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</si>
  <si>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</si>
  <si>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</si>
  <si>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</si>
  <si>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</si>
  <si>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</si>
  <si>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</si>
  <si>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</si>
  <si>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</si>
  <si>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</si>
  <si>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</si>
  <si>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</si>
  <si>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</si>
  <si>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</si>
  <si>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</si>
  <si>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</si>
  <si>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</si>
  <si>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</si>
  <si>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</si>
  <si>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</si>
  <si>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</si>
  <si>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</si>
  <si>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</si>
  <si>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</si>
  <si>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</si>
  <si>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</si>
  <si>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</si>
  <si>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</si>
  <si>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</si>
  <si>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</si>
  <si>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</si>
  <si>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</si>
  <si>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</si>
  <si>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</si>
  <si>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</si>
  <si>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</si>
  <si>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</si>
  <si>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</si>
  <si>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</si>
  <si>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</si>
  <si>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</si>
  <si>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</si>
  <si>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</si>
  <si>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</si>
  <si>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</si>
  <si>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</si>
  <si>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</si>
  <si>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</si>
  <si>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</si>
  <si>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</si>
  <si>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</si>
  <si>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</si>
  <si>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</si>
  <si>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</si>
  <si>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</si>
  <si>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</si>
  <si>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</si>
  <si>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</si>
  <si>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</si>
  <si>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</si>
  <si>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</si>
  <si>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</si>
  <si>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</si>
  <si>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</si>
  <si>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</si>
  <si>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</si>
  <si>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</si>
  <si>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</si>
  <si>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</si>
  <si>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</si>
  <si>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</si>
  <si>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</si>
  <si>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</si>
  <si>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</si>
  <si>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</si>
  <si>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</si>
  <si>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</si>
  <si>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</si>
  <si>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</si>
  <si>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</si>
  <si>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</si>
  <si>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</si>
  <si>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</si>
  <si>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</si>
  <si>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</si>
  <si>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</si>
  <si>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</si>
  <si>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</si>
  <si>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</si>
  <si>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</si>
  <si>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</si>
  <si>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</si>
  <si>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</si>
  <si>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</si>
  <si>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</si>
  <si>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</si>
  <si>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</si>
  <si>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</si>
  <si>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</si>
  <si>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</si>
  <si>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</si>
  <si>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</si>
  <si>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</si>
  <si>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</si>
  <si>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</si>
  <si>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</si>
  <si>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</si>
  <si>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</si>
  <si>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</si>
  <si>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</si>
  <si>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</si>
  <si>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</si>
  <si>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</si>
  <si>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</si>
  <si>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</si>
  <si>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</si>
  <si>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</si>
  <si>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</si>
  <si>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</si>
  <si>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</si>
  <si>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</si>
  <si>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</si>
  <si>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</si>
  <si>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</si>
  <si>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</si>
  <si>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</si>
  <si>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</si>
  <si>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</si>
  <si>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</si>
  <si>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</si>
  <si>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</si>
  <si>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</si>
  <si>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</si>
  <si>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</si>
  <si>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</si>
  <si>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</si>
  <si>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</si>
  <si>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</si>
  <si>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</si>
  <si>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</si>
  <si>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</si>
  <si>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</si>
  <si>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</si>
  <si>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</si>
  <si>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</si>
  <si>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</si>
  <si>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</si>
  <si>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</si>
  <si>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</si>
  <si>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</si>
  <si>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</si>
  <si>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</si>
  <si>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</si>
  <si>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</si>
  <si>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</si>
  <si>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</si>
  <si>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</si>
  <si>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</si>
  <si>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</si>
  <si>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</si>
  <si>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</si>
  <si>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</si>
  <si>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</si>
  <si>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</si>
  <si>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</si>
  <si>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</si>
  <si>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</si>
  <si>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</si>
  <si>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</si>
  <si>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</si>
  <si>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</si>
  <si>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</si>
  <si>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</si>
  <si>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</si>
  <si>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</si>
  <si>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</si>
  <si>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</si>
  <si>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</si>
  <si>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</si>
  <si>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</si>
  <si>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</si>
  <si>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</si>
  <si>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</si>
  <si>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</si>
  <si>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</si>
  <si>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</si>
  <si>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</si>
  <si>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</si>
  <si>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</si>
  <si>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</si>
  <si>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</si>
  <si>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</si>
  <si>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</si>
  <si>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</si>
  <si>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</si>
  <si>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</si>
  <si>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</si>
  <si>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</si>
  <si>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</si>
  <si>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</si>
  <si>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</si>
  <si>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</si>
  <si>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</si>
  <si>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</si>
  <si>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</si>
  <si>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</si>
  <si>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</si>
  <si>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</si>
  <si>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</si>
  <si>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</si>
  <si>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</si>
  <si>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</si>
  <si>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</si>
  <si>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</si>
  <si>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</si>
  <si>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</si>
  <si>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</si>
  <si>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</si>
  <si>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</si>
  <si>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</si>
  <si>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</si>
  <si>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</si>
  <si>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</si>
  <si>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</si>
  <si>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</si>
  <si>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</si>
  <si>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</si>
  <si>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</si>
  <si>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</si>
  <si>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</si>
  <si>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</si>
  <si>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</si>
  <si>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</si>
  <si>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</si>
  <si>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</si>
  <si>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</si>
  <si>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</si>
  <si>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</si>
  <si>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</si>
  <si>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</si>
  <si>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</si>
  <si>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</si>
  <si>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</si>
  <si>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</si>
  <si>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</si>
  <si>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</si>
  <si>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</si>
  <si>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</si>
  <si>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</si>
  <si>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</si>
  <si>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</si>
  <si>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</si>
  <si>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</si>
  <si>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</si>
  <si>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</si>
  <si>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</si>
  <si>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</si>
  <si>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</si>
  <si>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</si>
  <si>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</si>
  <si>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</si>
  <si>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</si>
  <si>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</si>
  <si>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</si>
  <si>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</si>
  <si>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</si>
  <si>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</si>
  <si>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</si>
  <si>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</si>
  <si>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</si>
  <si>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</si>
  <si>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</si>
  <si>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</si>
  <si>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</si>
  <si>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</si>
  <si>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</si>
  <si>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</si>
  <si>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</si>
  <si>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</si>
  <si>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</si>
  <si>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</si>
  <si>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</si>
  <si>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</si>
  <si>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</si>
  <si>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</si>
  <si>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</si>
  <si>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</si>
  <si>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</si>
  <si>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</si>
  <si>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</si>
  <si>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</si>
  <si>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</si>
  <si>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</si>
  <si>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</si>
  <si>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</si>
  <si>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</si>
  <si>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</si>
  <si>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</si>
  <si>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</si>
  <si>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</si>
  <si>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</si>
  <si>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</si>
  <si>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</si>
  <si>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</si>
  <si>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</si>
  <si>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</si>
  <si>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</si>
  <si>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</si>
  <si>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</si>
  <si>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</si>
  <si>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</si>
  <si>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</si>
  <si>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</si>
  <si>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</si>
  <si>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</si>
  <si>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</si>
  <si>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</si>
  <si>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</si>
  <si>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</si>
  <si>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</si>
  <si>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</si>
  <si>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</si>
  <si>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</si>
  <si>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</si>
  <si>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</si>
  <si>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</si>
  <si>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</si>
  <si>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</si>
  <si>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</si>
  <si>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</si>
  <si>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</si>
  <si>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</si>
  <si>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</si>
  <si>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</si>
  <si>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</si>
  <si>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</si>
  <si>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</si>
  <si>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</si>
  <si>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</si>
  <si>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</si>
  <si>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</si>
  <si>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</si>
  <si>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</si>
  <si>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</si>
  <si>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</si>
  <si>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</si>
  <si>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</si>
  <si>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</si>
  <si>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</si>
  <si>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</si>
  <si>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</si>
  <si>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</si>
  <si>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</si>
  <si>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</si>
  <si>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</si>
  <si>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</si>
  <si>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</si>
  <si>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</si>
  <si>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</si>
  <si>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</si>
  <si>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</si>
  <si>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</si>
  <si>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</si>
  <si>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</si>
  <si>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</si>
  <si>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</si>
  <si>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</si>
  <si>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</si>
  <si>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</si>
  <si>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</si>
  <si>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</si>
  <si>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</si>
  <si>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</si>
  <si>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</si>
  <si>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</si>
  <si>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</si>
  <si>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</si>
  <si>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</si>
  <si>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</si>
  <si>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</si>
  <si>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</si>
  <si>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</si>
  <si>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</si>
  <si>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</si>
  <si>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</si>
  <si>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</si>
  <si>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</si>
  <si>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</si>
  <si>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</si>
  <si>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</si>
  <si>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</si>
  <si>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</si>
  <si>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</si>
  <si>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</si>
  <si>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</si>
  <si>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</si>
  <si>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</si>
  <si>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</si>
  <si>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</si>
  <si>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</si>
  <si>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</si>
  <si>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</si>
  <si>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</si>
  <si>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</si>
  <si>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</si>
  <si>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</si>
  <si>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</si>
  <si>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</si>
  <si>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</si>
  <si>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</si>
  <si>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</si>
  <si>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</si>
  <si>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</si>
  <si>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</si>
  <si>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</si>
  <si>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</si>
  <si>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</si>
  <si>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</si>
  <si>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</si>
  <si>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</si>
  <si>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</si>
  <si>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</si>
  <si>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</si>
  <si>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</si>
  <si>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</si>
  <si>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</si>
  <si>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</si>
  <si>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</si>
  <si>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</si>
  <si>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</si>
  <si>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</si>
  <si>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</si>
  <si>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</si>
  <si>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</si>
  <si>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</si>
  <si>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</si>
  <si>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</si>
  <si>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</si>
  <si>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</si>
  <si>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</si>
  <si>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</si>
  <si>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</si>
  <si>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</si>
  <si>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</si>
  <si>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</si>
  <si>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</si>
  <si>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</si>
  <si>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</si>
  <si>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</si>
  <si>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</si>
  <si>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</si>
  <si>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</si>
  <si>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</si>
  <si>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</si>
  <si>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</si>
  <si>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</si>
  <si>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</si>
  <si>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</si>
  <si>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</si>
  <si>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</si>
  <si>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</si>
  <si>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</si>
  <si>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</si>
  <si>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</si>
  <si>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</si>
  <si>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</si>
  <si>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</si>
  <si>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</si>
  <si>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</si>
  <si>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</si>
  <si>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</si>
  <si>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</si>
  <si>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</si>
  <si>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</si>
  <si>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</si>
  <si>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</si>
  <si>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</si>
  <si>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</si>
  <si>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</si>
  <si>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</si>
  <si>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</si>
  <si>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</si>
  <si>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</si>
  <si>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</si>
  <si>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</si>
  <si>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</si>
  <si>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</si>
  <si>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</si>
  <si>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</si>
  <si>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</si>
  <si>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</si>
  <si>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</si>
  <si>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</si>
  <si>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</si>
  <si>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</si>
  <si>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</si>
  <si>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</si>
  <si>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</si>
  <si>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</si>
  <si>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</si>
  <si>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</si>
  <si>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</si>
  <si>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</si>
  <si>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</si>
  <si>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</si>
  <si>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</si>
  <si>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</si>
  <si>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</si>
  <si>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</si>
  <si>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</si>
  <si>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</si>
  <si>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</si>
  <si>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</si>
  <si>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</si>
  <si>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</si>
  <si>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</si>
  <si>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</si>
  <si>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</si>
  <si>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</si>
  <si>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</si>
  <si>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</si>
  <si>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</si>
  <si>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</si>
  <si>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</si>
  <si>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</si>
  <si>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</si>
  <si>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</si>
  <si>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</si>
  <si>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</si>
  <si>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</si>
  <si>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</si>
  <si>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</si>
  <si>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</si>
  <si>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</si>
  <si>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</si>
  <si>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</si>
  <si>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</si>
  <si>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</si>
  <si>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</si>
  <si>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</si>
  <si>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</si>
  <si>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</si>
  <si>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</si>
  <si>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</si>
  <si>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</si>
  <si>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</si>
  <si>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</si>
  <si>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</si>
  <si>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</si>
  <si>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</si>
  <si>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</si>
  <si>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</si>
  <si>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</si>
  <si>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</si>
  <si>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</si>
  <si>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</si>
  <si>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</si>
  <si>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</si>
  <si>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</si>
  <si>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</si>
  <si>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</si>
  <si>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</si>
  <si>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</si>
  <si>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</si>
  <si>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</si>
  <si>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</si>
  <si>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</si>
  <si>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</si>
  <si>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</si>
  <si>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</si>
  <si>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</si>
  <si>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</si>
  <si>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</si>
  <si>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</si>
  <si>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</si>
  <si>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</si>
  <si>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</si>
  <si>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</si>
  <si>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</si>
  <si>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</si>
  <si>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</si>
  <si>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</si>
  <si>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</si>
  <si>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</si>
  <si>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</si>
  <si>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</si>
  <si>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</si>
  <si>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</si>
  <si>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</si>
  <si>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</si>
  <si>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</si>
  <si>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</si>
  <si>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</si>
  <si>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</si>
  <si>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</si>
  <si>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</si>
  <si>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</si>
  <si>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</si>
  <si>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</si>
  <si>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</si>
  <si>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</si>
  <si>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</si>
  <si>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</si>
  <si>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</si>
  <si>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</si>
  <si>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</si>
  <si>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</si>
  <si>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</si>
  <si>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</si>
  <si>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</si>
  <si>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</si>
  <si>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</si>
  <si>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</si>
  <si>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</si>
  <si>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</si>
  <si>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</si>
  <si>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</si>
  <si>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</si>
  <si>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</si>
  <si>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</si>
  <si>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</si>
  <si>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</si>
  <si>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</si>
  <si>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</si>
  <si>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</si>
  <si>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</si>
  <si>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</si>
  <si>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</si>
  <si>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</si>
  <si>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</si>
  <si>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</si>
  <si>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</si>
  <si>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</si>
  <si>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</si>
  <si>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</si>
  <si>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</si>
  <si>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</si>
  <si>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</si>
  <si>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</si>
  <si>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</si>
  <si>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</si>
  <si>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</si>
  <si>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</si>
  <si>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</si>
  <si>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</si>
  <si>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</si>
  <si>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</si>
  <si>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</si>
  <si>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</si>
  <si>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</si>
  <si>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</si>
  <si>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</si>
  <si>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</si>
  <si>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</si>
  <si>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</si>
  <si>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</si>
  <si>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</si>
  <si>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</si>
  <si>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</si>
  <si>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</si>
  <si>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</si>
  <si>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</si>
  <si>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</si>
  <si>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</si>
  <si>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</si>
  <si>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</si>
  <si>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</si>
  <si>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</si>
  <si>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</si>
  <si>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</si>
  <si>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</si>
  <si>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</si>
  <si>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</si>
  <si>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</si>
  <si>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</si>
  <si>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</si>
  <si>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</si>
  <si>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</si>
  <si>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</si>
  <si>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</si>
  <si>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</si>
  <si>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</si>
  <si>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</si>
  <si>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</si>
  <si>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</si>
  <si>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</si>
  <si>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</si>
  <si>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</si>
  <si>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</si>
  <si>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</si>
  <si>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</si>
  <si>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</si>
  <si>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</si>
  <si>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</si>
  <si>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</si>
  <si>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</si>
  <si>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</si>
  <si>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</si>
  <si>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</si>
  <si>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</si>
  <si>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</si>
  <si>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</si>
  <si>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</si>
  <si>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</si>
  <si>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</si>
  <si>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</si>
  <si>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</si>
  <si>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</si>
  <si>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</si>
  <si>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</si>
  <si>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</si>
  <si>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</si>
  <si>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</si>
  <si>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</si>
  <si>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</si>
  <si>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</si>
  <si>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</si>
  <si>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</si>
  <si>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</si>
  <si>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</si>
  <si>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</si>
  <si>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</si>
  <si>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</si>
  <si>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</si>
  <si>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</si>
  <si>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</si>
  <si>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</si>
  <si>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</si>
  <si>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</si>
  <si>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</si>
  <si>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</si>
  <si>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</si>
  <si>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</si>
  <si>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</si>
  <si>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</si>
  <si>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</si>
  <si>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</si>
  <si>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</si>
  <si>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</si>
  <si>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</si>
  <si>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</si>
  <si>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</si>
  <si>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</si>
  <si>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</si>
  <si>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</si>
  <si>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</si>
  <si>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</si>
  <si>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</si>
  <si>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</si>
  <si>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</si>
  <si>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</si>
  <si>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</si>
  <si>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</si>
  <si>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</si>
  <si>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</si>
  <si>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</si>
  <si>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</si>
  <si>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</si>
  <si>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</si>
  <si>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</si>
  <si>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</si>
  <si>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</si>
  <si>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</si>
  <si>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</si>
  <si>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</si>
  <si>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</si>
  <si>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</si>
  <si>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</si>
  <si>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</si>
  <si>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</si>
  <si>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</si>
  <si>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</si>
  <si>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</si>
  <si>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</si>
  <si>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</si>
  <si>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</si>
  <si>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</si>
  <si>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</si>
  <si>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</si>
  <si>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</si>
  <si>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</si>
  <si>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</si>
  <si>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</si>
  <si>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</si>
  <si>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</si>
  <si>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</si>
  <si>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</si>
  <si>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</si>
  <si>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</si>
  <si>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</si>
  <si>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</si>
  <si>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</si>
  <si>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</si>
  <si>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</si>
  <si>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</si>
  <si>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</si>
  <si>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</si>
  <si>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</si>
  <si>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</si>
  <si>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</si>
  <si>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</si>
  <si>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</si>
  <si>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</si>
  <si>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</si>
  <si>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</si>
  <si>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</si>
  <si>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</si>
  <si>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</si>
  <si>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</si>
  <si>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</si>
  <si>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</si>
  <si>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</si>
  <si>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</si>
  <si>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</si>
  <si>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</si>
  <si>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</si>
  <si>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</si>
  <si>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</si>
  <si>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</si>
  <si>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</si>
  <si>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</si>
  <si>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</si>
  <si>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</si>
  <si>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</si>
  <si>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</si>
  <si>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</si>
  <si>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</si>
  <si>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</si>
  <si>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</si>
  <si>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</si>
  <si>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</si>
  <si>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</si>
  <si>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</si>
  <si>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</si>
  <si>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</si>
  <si>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</si>
  <si>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</si>
  <si>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</si>
  <si>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</si>
  <si>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</si>
  <si>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</si>
  <si>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</si>
  <si>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</si>
  <si>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</si>
  <si>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</si>
  <si>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</si>
  <si>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</si>
  <si>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</si>
  <si>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</si>
  <si>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</si>
  <si>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</si>
  <si>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</si>
  <si>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</si>
  <si>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</si>
  <si>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</si>
  <si>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</si>
  <si>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</si>
  <si>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</si>
  <si>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</si>
  <si>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</si>
  <si>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</si>
  <si>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</si>
  <si>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</si>
  <si>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</si>
  <si>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</si>
  <si>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</si>
  <si>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</si>
  <si>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</si>
  <si>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</si>
  <si>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</si>
  <si>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</si>
  <si>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</si>
  <si>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</si>
  <si>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</si>
  <si>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</si>
  <si>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</si>
  <si>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</si>
  <si>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</si>
  <si>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</si>
  <si>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</si>
  <si>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</si>
  <si>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</si>
  <si>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</si>
  <si>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</si>
  <si>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</si>
  <si>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</si>
  <si>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</si>
  <si>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</si>
  <si>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</si>
  <si>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</si>
  <si>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</si>
  <si>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</si>
  <si>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</si>
  <si>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</si>
  <si>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</si>
  <si>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</si>
  <si>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</si>
  <si>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</si>
  <si>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</si>
  <si>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</si>
  <si>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</si>
  <si>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</si>
  <si>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</si>
  <si>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</si>
  <si>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</si>
  <si>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</si>
  <si>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</si>
  <si>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</si>
  <si>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</si>
  <si>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</si>
  <si>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</si>
  <si>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</si>
  <si>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</si>
  <si>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</si>
  <si>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</si>
  <si>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</si>
  <si>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</si>
  <si>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</si>
  <si>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</si>
  <si>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</si>
  <si>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</si>
  <si>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</si>
  <si>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</si>
  <si>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</si>
  <si>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</si>
  <si>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</si>
  <si>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</si>
  <si>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</si>
  <si>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</si>
  <si>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</si>
  <si>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</si>
  <si>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</si>
  <si>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</si>
  <si>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</si>
  <si>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</si>
  <si>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</si>
  <si>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</si>
  <si>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</si>
  <si>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</si>
  <si>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</si>
  <si>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</si>
  <si>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</si>
  <si>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</si>
  <si>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</si>
  <si>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</si>
  <si>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</si>
  <si>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</si>
  <si>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</si>
  <si>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</si>
  <si>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</si>
  <si>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</si>
  <si>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</si>
  <si>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</si>
  <si>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</si>
  <si>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</si>
  <si>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</si>
  <si>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</si>
  <si>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</si>
  <si>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</si>
  <si>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</si>
  <si>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</si>
  <si>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</si>
  <si>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</si>
  <si>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</si>
  <si>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</si>
  <si>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</si>
  <si>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</si>
  <si>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</si>
  <si>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</si>
  <si>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</si>
  <si>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</si>
  <si>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</si>
  <si>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</si>
  <si>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</si>
  <si>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</si>
  <si>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</si>
  <si>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</si>
  <si>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</si>
  <si>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</si>
  <si>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</si>
  <si>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</si>
  <si>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</si>
  <si>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</si>
  <si>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</si>
  <si>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</si>
  <si>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</si>
  <si>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</si>
  <si>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</si>
  <si>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</si>
  <si>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</si>
  <si>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</si>
  <si>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</si>
  <si>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</si>
  <si>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</si>
  <si>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</si>
  <si>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</si>
  <si>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</si>
  <si>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</si>
  <si>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</si>
  <si>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</si>
  <si>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</si>
  <si>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</si>
  <si>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</si>
  <si>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</si>
  <si>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</si>
  <si>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</si>
  <si>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</si>
  <si>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</si>
  <si>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</si>
  <si>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</si>
  <si>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</si>
  <si>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</si>
  <si>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</si>
  <si>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</si>
  <si>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</si>
  <si>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</si>
  <si>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</si>
  <si>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</si>
  <si>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</si>
  <si>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</si>
  <si>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</si>
  <si>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</si>
  <si>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</si>
  <si>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</si>
  <si>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</si>
  <si>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</si>
  <si>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</si>
  <si>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</si>
  <si>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</si>
  <si>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</si>
  <si>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</si>
  <si>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</si>
  <si>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</si>
  <si>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</si>
  <si>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</si>
  <si>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</si>
  <si>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</si>
  <si>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</si>
  <si>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</si>
  <si>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</si>
  <si>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</si>
  <si>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</si>
  <si>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</si>
  <si>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</si>
  <si>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</si>
  <si>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</si>
  <si>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</si>
  <si>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</si>
  <si>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</si>
  <si>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</si>
  <si>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</si>
  <si>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</si>
  <si>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</si>
  <si>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</si>
  <si>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</si>
  <si>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</si>
  <si>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</si>
  <si>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</si>
  <si>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</si>
  <si>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</si>
  <si>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</si>
  <si>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</si>
  <si>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</si>
  <si>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</si>
  <si>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</si>
  <si>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</si>
  <si>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</si>
  <si>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</si>
  <si>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</si>
  <si>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</si>
  <si>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</si>
  <si>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</si>
  <si>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</si>
  <si>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</si>
  <si>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</si>
  <si>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</si>
  <si>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</si>
  <si>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</si>
  <si>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</si>
  <si>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</si>
  <si>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</si>
  <si>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</si>
  <si>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</si>
  <si>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</si>
  <si>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</si>
  <si>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</si>
  <si>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</si>
  <si>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</si>
  <si>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</si>
  <si>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</si>
  <si>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</si>
  <si>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</si>
  <si>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</si>
  <si>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</si>
  <si>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</si>
  <si>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</si>
  <si>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</si>
  <si>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</si>
  <si>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</si>
  <si>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</si>
  <si>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</si>
  <si>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</si>
  <si>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</si>
  <si>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</si>
  <si>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</si>
  <si>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</si>
  <si>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</si>
  <si>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</si>
  <si>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</si>
  <si>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</si>
  <si>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</si>
  <si>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</si>
  <si>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</si>
  <si>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</si>
  <si>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</si>
  <si>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</si>
  <si>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</si>
  <si>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</si>
  <si>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</si>
  <si>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</si>
  <si>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</si>
  <si>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</si>
  <si>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</si>
  <si>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</si>
  <si>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</si>
  <si>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</si>
  <si>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</si>
  <si>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</si>
  <si>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</si>
  <si>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</si>
  <si>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</si>
  <si>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</si>
  <si>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</si>
  <si>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</si>
  <si>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</si>
  <si>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</si>
  <si>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</si>
  <si>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</si>
  <si>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</si>
  <si>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</si>
  <si>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</si>
  <si>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</si>
  <si>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</si>
  <si>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</si>
  <si>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</si>
  <si>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</si>
  <si>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</si>
  <si>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</si>
  <si>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</si>
  <si>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</si>
  <si>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</si>
  <si>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</si>
  <si>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</si>
  <si>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</si>
  <si>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</si>
  <si>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</si>
  <si>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</si>
  <si>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</si>
  <si>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</si>
  <si>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</si>
  <si>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</si>
  <si>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</si>
  <si>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</si>
  <si>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</si>
  <si>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</si>
  <si>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</si>
  <si>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</si>
  <si>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</si>
  <si>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</si>
  <si>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</si>
  <si>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</si>
  <si>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</si>
  <si>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</si>
  <si>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</si>
  <si>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</si>
  <si>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</si>
  <si>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</si>
  <si>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</si>
  <si>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</si>
  <si>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</si>
  <si>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</si>
  <si>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</si>
  <si>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</si>
  <si>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</si>
  <si>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</si>
  <si>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</si>
  <si>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</si>
  <si>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</si>
  <si>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</si>
  <si>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</si>
  <si>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</si>
  <si>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</si>
  <si>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</si>
  <si>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</si>
  <si>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</si>
  <si>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</si>
  <si>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</si>
  <si>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</si>
  <si>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</si>
  <si>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</si>
  <si>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</si>
  <si>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</si>
  <si>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</si>
  <si>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</si>
  <si>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</si>
  <si>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</si>
  <si>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</si>
  <si>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</si>
  <si>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</si>
  <si>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</si>
  <si>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</si>
  <si>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</si>
  <si>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</si>
  <si>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</si>
  <si>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</si>
  <si>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</si>
  <si>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</si>
  <si>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</si>
  <si>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</si>
  <si>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</si>
  <si>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</si>
  <si>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</si>
  <si>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</si>
  <si>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</si>
  <si>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</si>
  <si>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</si>
  <si>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</si>
  <si>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</si>
  <si>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</si>
  <si>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</si>
  <si>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</si>
  <si>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</si>
  <si>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</si>
  <si>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</si>
  <si>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</si>
  <si>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</si>
  <si>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</si>
  <si>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</si>
  <si>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</si>
  <si>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</si>
  <si>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</si>
  <si>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</si>
  <si>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</si>
  <si>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</si>
  <si>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</si>
  <si>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</si>
  <si>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</si>
  <si>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</si>
  <si>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</si>
  <si>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</si>
  <si>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</si>
  <si>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</si>
  <si>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</si>
  <si>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</si>
  <si>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</si>
  <si>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</si>
  <si>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</si>
  <si>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</si>
  <si>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</si>
  <si>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</si>
  <si>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</si>
  <si>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</si>
  <si>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</si>
  <si>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</si>
  <si>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</si>
  <si>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</si>
  <si>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</si>
  <si>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</si>
  <si>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</si>
  <si>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</si>
  <si>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</si>
  <si>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</si>
  <si>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</si>
  <si>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</si>
  <si>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</si>
  <si>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</si>
  <si>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</si>
  <si>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</si>
  <si>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</si>
  <si>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</si>
  <si>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</si>
  <si>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</si>
  <si>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</si>
  <si>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</si>
  <si>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</si>
  <si>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</si>
  <si>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</si>
  <si>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</si>
  <si>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</si>
  <si>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</si>
  <si>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</si>
  <si>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</si>
  <si>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</si>
  <si>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</si>
  <si>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</si>
  <si>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</si>
  <si>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</si>
  <si>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</si>
  <si>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</si>
  <si>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</si>
  <si>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</si>
  <si>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</si>
  <si>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</si>
  <si>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</si>
  <si>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</si>
  <si>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</si>
  <si>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</si>
  <si>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</si>
  <si>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</si>
  <si>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</si>
  <si>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</si>
  <si>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</si>
  <si>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</si>
  <si>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</si>
  <si>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</si>
  <si>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</si>
  <si>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</si>
  <si>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</si>
  <si>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</si>
  <si>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</si>
  <si>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</si>
  <si>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</si>
  <si>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</si>
  <si>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</si>
  <si>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</si>
  <si>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</si>
  <si>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</si>
  <si>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</si>
  <si>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</si>
  <si>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</si>
  <si>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</si>
  <si>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</si>
  <si>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</si>
  <si>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</si>
  <si>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</si>
  <si>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</si>
  <si>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</si>
  <si>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</si>
  <si>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</si>
  <si>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</si>
  <si>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</si>
  <si>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</si>
  <si>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</si>
  <si>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</si>
  <si>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</si>
  <si>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</si>
  <si>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</si>
  <si>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</si>
  <si>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</si>
  <si>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</si>
  <si>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</si>
  <si>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</si>
  <si>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</si>
  <si>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</si>
  <si>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</si>
  <si>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</si>
  <si>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</si>
  <si>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</si>
  <si>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</si>
  <si>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</si>
  <si>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</si>
  <si>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</si>
  <si>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</si>
  <si>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</si>
  <si>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</si>
  <si>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</si>
  <si>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</si>
  <si>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</si>
  <si>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</si>
  <si>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</si>
  <si>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</si>
  <si>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</si>
  <si>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</si>
  <si>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</si>
  <si>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</si>
  <si>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</si>
  <si>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</si>
  <si>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</si>
  <si>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</si>
  <si>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</si>
  <si>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</si>
  <si>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</si>
  <si>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</si>
  <si>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</si>
  <si>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</si>
  <si>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</si>
  <si>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</si>
  <si>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</si>
  <si>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</si>
  <si>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</si>
  <si>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</si>
  <si>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</si>
  <si>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</si>
  <si>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</si>
  <si>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</si>
  <si>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</si>
  <si>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</si>
  <si>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</si>
  <si>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</si>
  <si>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</si>
  <si>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</si>
  <si>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</si>
  <si>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</si>
  <si>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</si>
  <si>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</si>
  <si>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</si>
  <si>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</si>
  <si>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</si>
  <si>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</si>
  <si>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</si>
  <si>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</si>
  <si>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</si>
  <si>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</si>
  <si>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</si>
  <si>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</si>
  <si>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</si>
  <si>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</si>
  <si>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</si>
  <si>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</si>
  <si>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</si>
  <si>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</si>
  <si>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</si>
  <si>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</si>
  <si>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</si>
  <si>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</si>
  <si>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</si>
  <si>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</si>
  <si>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</si>
  <si>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</si>
  <si>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</si>
  <si>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</si>
  <si>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</si>
  <si>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</si>
  <si>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</si>
  <si>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</si>
  <si>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</si>
  <si>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</si>
  <si>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</si>
  <si>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</si>
  <si>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</si>
  <si>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</si>
  <si>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</si>
  <si>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</si>
  <si>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</si>
  <si>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</si>
  <si>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</si>
  <si>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</si>
  <si>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</si>
  <si>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</si>
  <si>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</si>
  <si>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</si>
  <si>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</si>
  <si>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</si>
  <si>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</si>
  <si>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</si>
  <si>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</si>
  <si>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</si>
  <si>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</si>
  <si>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</si>
  <si>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</si>
  <si>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</si>
  <si>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</si>
  <si>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</si>
  <si>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</si>
  <si>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</si>
  <si>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</si>
  <si>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</si>
  <si>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</si>
  <si>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</si>
  <si>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</si>
  <si>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</si>
  <si>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</si>
  <si>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</si>
  <si>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</si>
  <si>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</si>
  <si>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</si>
  <si>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</si>
  <si>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</si>
  <si>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</si>
  <si>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</si>
  <si>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</si>
  <si>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</si>
  <si>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</si>
  <si>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</si>
  <si>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</si>
  <si>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</si>
  <si>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</si>
  <si>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</si>
  <si>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</si>
  <si>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</si>
  <si>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</si>
  <si>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</si>
  <si>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</si>
  <si>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</si>
  <si>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</si>
  <si>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</si>
  <si>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</si>
  <si>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</si>
  <si>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</si>
  <si>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</si>
  <si>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</si>
  <si>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</si>
  <si>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</si>
  <si>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</si>
  <si>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</si>
  <si>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</si>
  <si>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</si>
  <si>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</si>
  <si>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</si>
  <si>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</si>
  <si>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</si>
  <si>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</si>
  <si>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</si>
  <si>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</si>
  <si>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</si>
  <si>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</si>
  <si>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</si>
  <si>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</si>
  <si>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</si>
  <si>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</si>
  <si>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</si>
  <si>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</si>
  <si>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</si>
  <si>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</si>
  <si>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</si>
  <si>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</si>
  <si>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</si>
  <si>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</si>
  <si>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</si>
  <si>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</si>
  <si>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</si>
  <si>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</si>
  <si>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</si>
  <si>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</si>
  <si>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</si>
  <si>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</si>
  <si>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</si>
  <si>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</si>
  <si>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</si>
  <si>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</si>
  <si>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</si>
  <si>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</si>
  <si>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</si>
  <si>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</si>
  <si>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</si>
  <si>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</si>
  <si>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</si>
  <si>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</si>
  <si>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</si>
  <si>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</si>
  <si>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</si>
  <si>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</si>
  <si>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</si>
  <si>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</si>
  <si>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</si>
  <si>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</si>
  <si>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</si>
  <si>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</si>
  <si>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</si>
  <si>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</si>
  <si>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</si>
  <si>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</si>
  <si>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</si>
  <si>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</si>
  <si>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</si>
  <si>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</si>
  <si>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</si>
  <si>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</si>
  <si>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</si>
  <si>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</si>
  <si>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</si>
  <si>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</si>
  <si>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</si>
  <si>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</si>
  <si>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</si>
  <si>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</si>
  <si>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</si>
  <si>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</si>
  <si>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</si>
  <si>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</si>
  <si>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</si>
  <si>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</si>
  <si>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</si>
  <si>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</si>
  <si>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</si>
  <si>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</si>
  <si>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</si>
  <si>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</si>
  <si>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</si>
  <si>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</si>
  <si>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</si>
  <si>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</si>
  <si>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</si>
  <si>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</si>
  <si>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</si>
  <si>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</si>
  <si>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</si>
  <si>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</si>
  <si>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</si>
  <si>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</si>
  <si>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</si>
  <si>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</si>
  <si>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</si>
  <si>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</si>
  <si>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</si>
  <si>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</si>
  <si>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</si>
  <si>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</si>
  <si>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</si>
  <si>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</si>
  <si>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</si>
  <si>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</si>
  <si>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</si>
  <si>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</si>
  <si>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</si>
  <si>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</si>
  <si>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</si>
  <si>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</si>
  <si>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</si>
  <si>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</si>
  <si>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</si>
  <si>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</si>
  <si>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</si>
  <si>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</si>
  <si>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</si>
  <si>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</si>
  <si>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</si>
  <si>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</si>
  <si>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</si>
  <si>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</si>
  <si>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</si>
  <si>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</si>
  <si>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</si>
  <si>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</si>
  <si>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</si>
  <si>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</si>
  <si>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</si>
  <si>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</si>
  <si>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</si>
  <si>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</si>
  <si>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</si>
  <si>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</si>
  <si>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</si>
  <si>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</si>
  <si>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</si>
  <si>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</si>
  <si>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</si>
  <si>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</si>
  <si>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</si>
  <si>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</si>
  <si>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</si>
  <si>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</si>
  <si>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</si>
  <si>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</si>
  <si>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</si>
  <si>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</si>
  <si>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</si>
  <si>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</si>
  <si>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</si>
  <si>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</si>
  <si>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</si>
  <si>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</si>
  <si>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</si>
  <si>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</si>
  <si>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</si>
  <si>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</si>
  <si>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</si>
  <si>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</si>
  <si>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</si>
  <si>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</si>
  <si>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</si>
  <si>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</si>
  <si>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</si>
  <si>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</si>
  <si>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</si>
  <si>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</si>
  <si>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</si>
  <si>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</si>
  <si>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</si>
  <si>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</si>
  <si>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</si>
  <si>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</si>
  <si>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</si>
  <si>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</si>
  <si>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</si>
  <si>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</si>
  <si>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</si>
  <si>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</si>
  <si>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</si>
  <si>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</si>
  <si>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</si>
  <si>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</si>
  <si>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</si>
  <si>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</si>
  <si>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</si>
  <si>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</si>
  <si>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</si>
  <si>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</si>
  <si>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</si>
  <si>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</si>
  <si>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</si>
  <si>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</si>
  <si>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</si>
  <si>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</si>
  <si>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</si>
  <si>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</si>
  <si>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</si>
  <si>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</si>
  <si>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</si>
  <si>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</si>
  <si>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</si>
  <si>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</si>
  <si>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</si>
  <si>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</si>
  <si>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</si>
  <si>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</si>
  <si>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</si>
  <si>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</si>
  <si>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</si>
  <si>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</si>
  <si>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</si>
  <si>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</si>
  <si>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</si>
  <si>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</si>
  <si>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</si>
  <si>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</si>
  <si>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</si>
  <si>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</si>
  <si>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</si>
  <si>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</si>
  <si>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</si>
  <si>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</si>
  <si>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</si>
  <si>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</si>
  <si>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</si>
  <si>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</si>
  <si>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</si>
  <si>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</si>
  <si>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</si>
  <si>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</si>
  <si>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</si>
  <si>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</si>
  <si>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</si>
  <si>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</si>
  <si>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</si>
  <si>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</si>
  <si>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</si>
  <si>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</si>
  <si>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</si>
  <si>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</si>
  <si>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</si>
  <si>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</si>
  <si>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</si>
  <si>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</si>
  <si>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</si>
  <si>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</si>
  <si>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</si>
  <si>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</si>
  <si>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</si>
  <si>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</si>
  <si>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</si>
  <si>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</si>
  <si>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</si>
  <si>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</si>
  <si>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</si>
  <si>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</si>
  <si>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</si>
  <si>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</si>
  <si>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</si>
  <si>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</si>
  <si>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</si>
  <si>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</si>
  <si>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</si>
  <si>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</si>
  <si>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</si>
  <si>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</si>
  <si>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</si>
  <si>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</si>
  <si>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</si>
  <si>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</si>
  <si>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</si>
  <si>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</si>
  <si>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</si>
  <si>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</si>
  <si>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</si>
  <si>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</si>
  <si>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</si>
  <si>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</si>
  <si>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</si>
  <si>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</si>
  <si>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</si>
  <si>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</si>
  <si>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</si>
  <si>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</si>
  <si>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</si>
  <si>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</si>
  <si>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</si>
  <si>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</si>
  <si>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</si>
  <si>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</si>
  <si>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</si>
  <si>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</si>
  <si>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</si>
  <si>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</si>
  <si>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</si>
  <si>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</si>
  <si>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</si>
  <si>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</si>
  <si>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</si>
  <si>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</si>
  <si>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</si>
  <si>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</si>
  <si>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</si>
  <si>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</si>
  <si>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</si>
  <si>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</si>
  <si>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</si>
  <si>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</si>
  <si>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</si>
  <si>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</si>
  <si>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</si>
  <si>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</si>
  <si>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</si>
  <si>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</si>
  <si>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</si>
  <si>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</si>
  <si>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</si>
  <si>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</si>
  <si>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</si>
  <si>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</si>
  <si>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</si>
  <si>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</si>
  <si>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</si>
  <si>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</si>
  <si>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</si>
  <si>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</si>
  <si>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</si>
  <si>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</si>
  <si>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</si>
  <si>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</si>
  <si>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</si>
  <si>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</si>
  <si>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</si>
  <si>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</si>
  <si>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</si>
  <si>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</si>
  <si>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</si>
  <si>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</si>
  <si>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</si>
  <si>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</si>
  <si>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</si>
  <si>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</si>
  <si>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</si>
  <si>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</si>
  <si>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</si>
  <si>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</si>
  <si>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</si>
  <si>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</si>
  <si>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</si>
  <si>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</si>
  <si>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</si>
  <si>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</si>
  <si>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</si>
  <si>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</si>
  <si>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</si>
  <si>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</si>
  <si>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</si>
  <si>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</si>
  <si>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</si>
  <si>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</si>
  <si>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</si>
  <si>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</si>
  <si>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</si>
  <si>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</si>
  <si>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</si>
  <si>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</si>
  <si>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</si>
  <si>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</si>
  <si>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</si>
  <si>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</si>
  <si>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</si>
  <si>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</si>
  <si>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</si>
  <si>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</si>
  <si>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</si>
  <si>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</si>
  <si>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</si>
  <si>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</si>
  <si>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</si>
  <si>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</si>
  <si>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</si>
  <si>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</si>
  <si>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</si>
  <si>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</si>
  <si>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</si>
  <si>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</si>
  <si>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</si>
  <si>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</si>
  <si>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</si>
  <si>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</si>
  <si>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</si>
  <si>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</si>
  <si>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</si>
  <si>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</si>
  <si>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</si>
  <si>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</si>
  <si>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</si>
  <si>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</si>
  <si>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</si>
  <si>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</si>
  <si>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</si>
  <si>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</si>
  <si>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</si>
  <si>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</si>
  <si>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</si>
  <si>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</si>
  <si>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</si>
  <si>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</si>
  <si>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</si>
  <si>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</si>
  <si>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</si>
  <si>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</si>
  <si>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</si>
  <si>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</si>
  <si>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</si>
  <si>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</si>
  <si>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</si>
  <si>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</si>
  <si>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</si>
  <si>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</si>
  <si>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</si>
  <si>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</si>
  <si>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</si>
  <si>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</si>
  <si>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</si>
  <si>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</si>
  <si>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</si>
  <si>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</si>
  <si>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</si>
  <si>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</si>
  <si>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</si>
  <si>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</si>
  <si>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</si>
  <si>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</si>
  <si>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</si>
  <si>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</si>
  <si>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</si>
  <si>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</si>
  <si>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</si>
  <si>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</si>
  <si>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</si>
  <si>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</si>
  <si>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</si>
  <si>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</si>
  <si>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</si>
  <si>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</si>
  <si>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</si>
  <si>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</si>
  <si>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</si>
  <si>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</si>
  <si>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</si>
  <si>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</si>
  <si>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</si>
  <si>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</si>
  <si>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</si>
  <si>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</si>
  <si>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</si>
  <si>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</si>
  <si>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</si>
  <si>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</si>
  <si>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</si>
  <si>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</si>
  <si>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</si>
  <si>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</si>
  <si>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</si>
  <si>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</si>
  <si>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</si>
  <si>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</si>
  <si>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</si>
  <si>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</si>
  <si>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</si>
  <si>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</si>
  <si>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</si>
  <si>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</si>
  <si>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</si>
  <si>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</si>
  <si>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</si>
  <si>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</si>
  <si>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</si>
  <si>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</si>
  <si>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</si>
  <si>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</si>
  <si>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</si>
  <si>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</si>
  <si>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</si>
  <si>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</si>
  <si>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</si>
  <si>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</si>
  <si>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</si>
  <si>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</si>
  <si>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</si>
  <si>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</si>
  <si>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</si>
  <si>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</si>
  <si>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</si>
  <si>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</si>
  <si>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</si>
  <si>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</si>
  <si>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</si>
  <si>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</si>
  <si>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</si>
  <si>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</si>
  <si>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</si>
  <si>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</si>
  <si>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</si>
  <si>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</si>
  <si>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</si>
  <si>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</si>
  <si>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</si>
  <si>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</si>
  <si>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</si>
  <si>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</si>
  <si>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</si>
  <si>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</si>
  <si>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</si>
  <si>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</si>
  <si>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</si>
  <si>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</si>
  <si>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</si>
  <si>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</si>
  <si>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</si>
  <si>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</si>
  <si>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</si>
  <si>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</si>
  <si>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</si>
  <si>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</si>
  <si>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</si>
  <si>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</si>
  <si>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</si>
  <si>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</si>
  <si>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</si>
  <si>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</si>
  <si>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</si>
  <si>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</si>
  <si>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</si>
  <si>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</si>
  <si>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</si>
  <si>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</si>
  <si>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</si>
  <si>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</si>
  <si>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</si>
  <si>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</si>
  <si>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</si>
  <si>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</si>
  <si>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</si>
  <si>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</si>
  <si>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</si>
  <si>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</si>
  <si>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</si>
  <si>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</si>
  <si>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</si>
  <si>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</si>
  <si>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</si>
  <si>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</si>
  <si>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</si>
  <si>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</si>
  <si>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</si>
  <si>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</si>
  <si>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</si>
  <si>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</si>
  <si>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</si>
  <si>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</si>
  <si>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</si>
  <si>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</si>
  <si>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</si>
  <si>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</si>
  <si>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</si>
  <si>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</si>
  <si>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</si>
  <si>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</si>
  <si>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</si>
  <si>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</si>
  <si>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</si>
  <si>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</si>
  <si>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</si>
  <si>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</si>
  <si>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</si>
  <si>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</si>
  <si>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</si>
  <si>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</si>
  <si>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</si>
  <si>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</si>
  <si>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</si>
  <si>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</si>
  <si>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</si>
  <si>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</si>
  <si>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</si>
  <si>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</si>
  <si>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</si>
  <si>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</si>
  <si>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</si>
  <si>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</si>
  <si>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</si>
  <si>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</si>
  <si>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</si>
  <si>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</si>
  <si>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</si>
  <si>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</si>
  <si>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</si>
  <si>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</si>
  <si>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</si>
  <si>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</si>
  <si>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</si>
  <si>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</si>
  <si>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</si>
  <si>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</si>
  <si>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</si>
  <si>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</si>
  <si>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</si>
  <si>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</si>
  <si>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</si>
  <si>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</si>
  <si>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</si>
  <si>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</si>
  <si>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</si>
  <si>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</si>
  <si>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</si>
  <si>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</si>
  <si>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</si>
  <si>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</si>
  <si>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</si>
  <si>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</si>
  <si>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</si>
  <si>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</si>
  <si>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</si>
  <si>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</si>
  <si>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</si>
  <si>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</si>
  <si>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</si>
  <si>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</si>
  <si>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</si>
  <si>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</si>
  <si>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</si>
  <si>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</si>
  <si>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</si>
  <si>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</si>
  <si>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</si>
  <si>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</si>
  <si>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</si>
  <si>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</si>
  <si>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</si>
  <si>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</si>
  <si>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</si>
  <si>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</si>
  <si>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</si>
  <si>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</si>
  <si>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</si>
  <si>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</si>
  <si>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</si>
  <si>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</si>
  <si>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</si>
  <si>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</si>
  <si>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</si>
  <si>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</si>
  <si>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</si>
  <si>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</si>
  <si>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</si>
  <si>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</si>
  <si>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</si>
  <si>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</si>
  <si>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</si>
  <si>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</si>
  <si>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</si>
  <si>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</si>
  <si>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</si>
  <si>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</si>
  <si>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</si>
  <si>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</si>
  <si>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</si>
  <si>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</si>
  <si>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</si>
  <si>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</si>
  <si>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</si>
  <si>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</si>
  <si>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</si>
  <si>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</si>
  <si>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</si>
  <si>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</si>
  <si>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</si>
  <si>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</si>
  <si>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</si>
  <si>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</si>
  <si>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</si>
  <si>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</si>
  <si>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</si>
  <si>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</si>
  <si>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</si>
  <si>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</si>
  <si>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</si>
  <si>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</si>
  <si>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</si>
  <si>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</si>
  <si>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</si>
  <si>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</si>
  <si>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</si>
  <si>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</si>
  <si>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</si>
  <si>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</si>
  <si>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</si>
  <si>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</si>
  <si>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</si>
  <si>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</si>
  <si>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</si>
  <si>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</si>
  <si>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</si>
  <si>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</si>
  <si>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</si>
  <si>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</si>
  <si>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</si>
  <si>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</si>
  <si>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</si>
  <si>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</si>
  <si>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</si>
  <si>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</si>
  <si>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</si>
  <si>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</si>
  <si>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</si>
  <si>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</si>
  <si>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</si>
  <si>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</si>
  <si>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</si>
  <si>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</si>
  <si>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</si>
  <si>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</si>
  <si>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</si>
  <si>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</si>
  <si>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</si>
  <si>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</si>
  <si>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</si>
  <si>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</si>
  <si>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</si>
  <si>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</si>
  <si>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</si>
  <si>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</si>
  <si>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</si>
  <si>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</si>
  <si>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</si>
  <si>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</si>
  <si>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</si>
  <si>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</si>
  <si>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</si>
  <si>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</si>
  <si>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</si>
  <si>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</si>
  <si>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</si>
  <si>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</si>
  <si>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</si>
  <si>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</si>
  <si>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</si>
  <si>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</si>
  <si>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</si>
  <si>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</si>
  <si>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</si>
  <si>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</si>
  <si>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</si>
  <si>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</si>
  <si>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</si>
  <si>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</si>
  <si>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</si>
  <si>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</si>
  <si>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</si>
  <si>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</si>
  <si>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</si>
  <si>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</si>
  <si>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</si>
  <si>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</si>
  <si>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</si>
  <si>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</si>
  <si>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</si>
  <si>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</si>
  <si>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</si>
  <si>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</si>
  <si>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</si>
  <si>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</si>
  <si>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</si>
  <si>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</si>
  <si>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</si>
  <si>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</si>
  <si>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</si>
  <si>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</si>
  <si>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</si>
  <si>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</si>
  <si>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</si>
  <si>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</si>
  <si>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</si>
  <si>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</si>
  <si>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</si>
  <si>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</si>
  <si>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</si>
  <si>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</si>
  <si>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</si>
  <si>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</si>
  <si>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</si>
  <si>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</si>
  <si>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</si>
  <si>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</si>
  <si>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</si>
  <si>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</si>
  <si>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</si>
  <si>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</si>
  <si>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</si>
  <si>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</si>
  <si>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</si>
  <si>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</si>
  <si>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</si>
  <si>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</si>
  <si>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</si>
  <si>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</si>
  <si>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</si>
  <si>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</si>
  <si>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</si>
  <si>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</si>
  <si>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</si>
  <si>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</si>
  <si>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</si>
  <si>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</si>
  <si>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</si>
  <si>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</si>
  <si>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</si>
  <si>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</si>
  <si>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</si>
  <si>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</si>
  <si>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</si>
  <si>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</si>
  <si>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</si>
  <si>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</si>
  <si>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</si>
  <si>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</si>
  <si>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</si>
  <si>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</si>
  <si>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</si>
  <si>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</si>
  <si>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</si>
  <si>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</si>
  <si>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</si>
  <si>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</si>
  <si>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</si>
  <si>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</si>
  <si>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</si>
  <si>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</si>
  <si>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</si>
  <si>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</si>
  <si>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</si>
  <si>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</si>
  <si>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</si>
  <si>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</si>
  <si>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</si>
  <si>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</si>
  <si>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</si>
  <si>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</si>
  <si>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</si>
  <si>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</si>
  <si>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</si>
  <si>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</si>
  <si>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</si>
  <si>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</si>
  <si>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</si>
  <si>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</si>
  <si>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</si>
  <si>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</si>
  <si>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</si>
  <si>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</si>
  <si>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</si>
  <si>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</si>
  <si>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</si>
  <si>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</si>
  <si>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</si>
  <si>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</si>
  <si>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</si>
  <si>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</si>
  <si>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</si>
  <si>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</si>
  <si>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</si>
  <si>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</si>
  <si>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</si>
  <si>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</si>
  <si>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</si>
  <si>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</si>
  <si>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</si>
  <si>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</si>
  <si>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</si>
  <si>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</si>
  <si>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</si>
  <si>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</si>
  <si>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</si>
  <si>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</si>
  <si>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</si>
  <si>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</si>
  <si>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</si>
  <si>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</si>
  <si>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</si>
  <si>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</si>
  <si>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</si>
  <si>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</si>
  <si>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</si>
  <si>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</si>
  <si>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</si>
  <si>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</si>
  <si>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</si>
  <si>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</si>
  <si>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</si>
  <si>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</si>
  <si>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</si>
  <si>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</si>
  <si>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</si>
  <si>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</si>
  <si>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</si>
  <si>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</si>
  <si>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</si>
  <si>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</si>
  <si>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</si>
  <si>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</si>
  <si>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</si>
  <si>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</si>
  <si>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</si>
  <si>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</si>
  <si>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</si>
  <si>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</si>
  <si>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</si>
  <si>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</si>
  <si>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</si>
  <si>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</si>
  <si>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</si>
  <si>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</si>
  <si>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</si>
  <si>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</si>
  <si>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</si>
  <si>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</si>
  <si>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</si>
  <si>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</si>
  <si>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</si>
  <si>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</si>
  <si>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</si>
  <si>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</si>
  <si>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</si>
  <si>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</si>
  <si>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</si>
  <si>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</si>
  <si>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</si>
  <si>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</si>
  <si>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</si>
  <si>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</si>
  <si>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</si>
  <si>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</si>
  <si>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</si>
  <si>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</si>
  <si>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</si>
  <si>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</si>
  <si>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</si>
  <si>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</si>
  <si>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</si>
  <si>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</si>
  <si>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</si>
  <si>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</si>
  <si>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</si>
  <si>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</si>
  <si>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</si>
  <si>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</si>
  <si>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</si>
  <si>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</si>
  <si>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</si>
  <si>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</si>
  <si>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</si>
  <si>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</si>
  <si>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</si>
  <si>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</si>
  <si>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</si>
  <si>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</si>
  <si>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</si>
  <si>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</si>
  <si>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</si>
  <si>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</si>
  <si>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</si>
  <si>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</si>
  <si>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</si>
  <si>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</si>
  <si>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</si>
  <si>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</si>
  <si>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</si>
  <si>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</si>
  <si>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</si>
  <si>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</si>
  <si>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</si>
  <si>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</si>
  <si>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</si>
  <si>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</si>
  <si>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</si>
  <si>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</si>
  <si>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</si>
  <si>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</si>
  <si>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</si>
  <si>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</si>
  <si>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</si>
  <si>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</si>
  <si>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</si>
  <si>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</si>
  <si>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</si>
  <si>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</si>
  <si>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</si>
  <si>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</si>
  <si>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</si>
  <si>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</si>
  <si>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</si>
  <si>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</si>
  <si>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</si>
  <si>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</si>
  <si>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</si>
  <si>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</si>
  <si>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</si>
  <si>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</si>
  <si>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</si>
  <si>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</si>
  <si>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</si>
  <si>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</si>
  <si>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</si>
  <si>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</si>
  <si>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</si>
  <si>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</si>
  <si>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</si>
  <si>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</si>
  <si>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</si>
  <si>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</si>
  <si>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</si>
  <si>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</si>
  <si>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</si>
  <si>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</si>
  <si>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</si>
  <si>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</si>
  <si>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</si>
  <si>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</si>
  <si>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</si>
  <si>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</si>
  <si>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</si>
  <si>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</si>
  <si>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</si>
  <si>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</si>
  <si>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</si>
  <si>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</si>
  <si>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</si>
  <si>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</si>
  <si>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</si>
  <si>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</si>
  <si>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</si>
  <si>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</si>
  <si>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</si>
  <si>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</si>
  <si>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</si>
  <si>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</si>
  <si>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</si>
  <si>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</si>
  <si>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</si>
  <si>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</si>
  <si>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</si>
  <si>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</si>
  <si>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</si>
  <si>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</si>
  <si>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</si>
  <si>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</si>
  <si>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</si>
  <si>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</si>
  <si>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</si>
  <si>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</si>
  <si>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</si>
  <si>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</si>
  <si>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</si>
  <si>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</si>
  <si>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</si>
  <si>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</si>
  <si>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</si>
  <si>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</si>
  <si>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</si>
  <si>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</si>
  <si>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</si>
  <si>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</si>
  <si>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</si>
  <si>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</si>
  <si>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</si>
  <si>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</si>
  <si>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</si>
  <si>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</si>
  <si>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</si>
  <si>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</si>
  <si>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</si>
  <si>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</si>
  <si>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</si>
  <si>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</si>
  <si>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</si>
  <si>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</si>
  <si>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</si>
  <si>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</si>
  <si>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</si>
  <si>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</si>
  <si>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</si>
  <si>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</si>
  <si>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</si>
  <si>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</si>
  <si>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</si>
  <si>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</si>
  <si>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</si>
  <si>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</si>
  <si>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</si>
  <si>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</si>
  <si>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</si>
  <si>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</si>
  <si>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</si>
  <si>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</si>
  <si>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</si>
  <si>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</si>
  <si>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</si>
  <si>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</si>
  <si>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</si>
  <si>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</si>
  <si>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</si>
  <si>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</si>
  <si>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</si>
  <si>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</si>
  <si>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</si>
  <si>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</si>
  <si>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</si>
  <si>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</si>
  <si>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</si>
  <si>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</si>
  <si>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</si>
  <si>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</si>
  <si>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</si>
  <si>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</si>
  <si>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</si>
  <si>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</si>
  <si>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</si>
  <si>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</si>
  <si>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</si>
  <si>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</si>
  <si>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</si>
  <si>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</si>
  <si>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</si>
  <si>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</si>
  <si>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</si>
  <si>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</si>
  <si>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</si>
  <si>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</si>
  <si>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</si>
  <si>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</si>
  <si>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</si>
  <si>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</si>
  <si>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</si>
  <si>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</si>
  <si>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</si>
  <si>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</si>
  <si>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</si>
  <si>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</si>
  <si>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</si>
  <si>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</si>
  <si>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</si>
  <si>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</si>
  <si>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</si>
  <si>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</si>
  <si>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</si>
  <si>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</si>
  <si>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</si>
  <si>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</si>
  <si>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</si>
  <si>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</si>
  <si>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</si>
  <si>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</si>
  <si>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</si>
  <si>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</si>
  <si>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</si>
  <si>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</si>
  <si>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</si>
  <si>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</si>
  <si>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</si>
  <si>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</si>
  <si>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</si>
  <si>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</si>
  <si>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</si>
  <si>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</si>
  <si>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</si>
  <si>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</si>
  <si>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</si>
  <si>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</si>
  <si>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</si>
  <si>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</si>
  <si>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</si>
  <si>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</si>
  <si>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</si>
  <si>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</si>
  <si>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</si>
  <si>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</si>
  <si>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</si>
  <si>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</si>
  <si>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</si>
  <si>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</si>
  <si>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</si>
  <si>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</si>
  <si>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</si>
  <si>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</si>
  <si>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</si>
  <si>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</si>
  <si>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</si>
  <si>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</si>
  <si>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</si>
  <si>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</si>
  <si>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</si>
  <si>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</si>
  <si>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</si>
  <si>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</si>
  <si>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</si>
  <si>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</si>
  <si>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</si>
  <si>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</si>
  <si>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</si>
  <si>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</si>
  <si>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</si>
  <si>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</si>
  <si>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</si>
  <si>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</si>
  <si>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</si>
  <si>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</si>
  <si>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</si>
  <si>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</si>
  <si>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</si>
  <si>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</si>
  <si>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</si>
  <si>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</si>
  <si>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</si>
  <si>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</si>
  <si>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</si>
  <si>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</si>
  <si>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</si>
  <si>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</si>
  <si>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</si>
  <si>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</si>
  <si>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</si>
  <si>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</si>
  <si>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</si>
  <si>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</si>
  <si>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</si>
  <si>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</si>
  <si>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</si>
  <si>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</si>
  <si>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</si>
  <si>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</si>
  <si>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</si>
  <si>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</si>
  <si>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</si>
  <si>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</si>
  <si>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</si>
  <si>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</si>
  <si>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</si>
  <si>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</si>
  <si>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</si>
  <si>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</si>
  <si>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</si>
  <si>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</si>
  <si>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</si>
  <si>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</si>
  <si>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</si>
  <si>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</si>
  <si>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</si>
  <si>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</si>
  <si>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</si>
  <si>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</si>
  <si>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</si>
  <si>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</si>
  <si>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</si>
  <si>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</si>
  <si>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</si>
  <si>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</si>
  <si>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</si>
  <si>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</si>
  <si>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</si>
  <si>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</si>
  <si>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</si>
  <si>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</si>
  <si>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</si>
  <si>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</si>
  <si>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</si>
  <si>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</si>
  <si>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</si>
  <si>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</si>
  <si>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</si>
  <si>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</si>
  <si>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</si>
  <si>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</si>
  <si>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</si>
  <si>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</si>
  <si>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</si>
  <si>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</si>
  <si>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</si>
  <si>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</si>
  <si>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</si>
  <si>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</si>
  <si>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</si>
  <si>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</si>
  <si>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</si>
  <si>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</si>
  <si>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</si>
  <si>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</si>
  <si>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</si>
  <si>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</si>
  <si>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</si>
  <si>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</si>
  <si>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</si>
  <si>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</si>
  <si>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</si>
  <si>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</si>
  <si>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</si>
  <si>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</si>
  <si>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</si>
  <si>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</si>
  <si>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</si>
  <si>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</si>
  <si>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</si>
  <si>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</si>
  <si>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</si>
  <si>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</si>
  <si>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</si>
  <si>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</si>
  <si>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</si>
  <si>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</si>
  <si>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</si>
  <si>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</si>
  <si>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</si>
  <si>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</si>
  <si>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</si>
  <si>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</si>
  <si>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</si>
  <si>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</si>
  <si>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</si>
  <si>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</si>
  <si>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</si>
  <si>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</si>
  <si>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</si>
  <si>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</si>
  <si>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</si>
  <si>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</si>
  <si>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</si>
  <si>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</si>
  <si>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</si>
  <si>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</si>
  <si>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</si>
  <si>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</si>
  <si>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</si>
  <si>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</si>
  <si>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</si>
  <si>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</si>
  <si>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</si>
  <si>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</si>
  <si>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</si>
  <si>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</si>
  <si>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</si>
  <si>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</si>
  <si>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</si>
  <si>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</si>
  <si>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</si>
  <si>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</si>
  <si>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</si>
  <si>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</si>
  <si>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</si>
  <si>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</si>
  <si>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</si>
  <si>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</si>
  <si>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</si>
  <si>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</si>
  <si>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</si>
  <si>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</si>
  <si>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</si>
  <si>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</si>
  <si>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</si>
  <si>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</si>
  <si>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</si>
  <si>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</si>
  <si>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</si>
  <si>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</si>
  <si>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</si>
  <si>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</si>
  <si>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</si>
  <si>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</si>
  <si>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</si>
  <si>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</si>
  <si>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</si>
  <si>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</si>
  <si>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</si>
  <si>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</si>
  <si>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</si>
  <si>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</si>
  <si>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</si>
  <si>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</si>
  <si>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</si>
  <si>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</si>
  <si>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</si>
  <si>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</si>
  <si>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</si>
  <si>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</si>
  <si>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</si>
  <si>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</si>
  <si>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</si>
  <si>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</si>
  <si>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</si>
  <si>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</si>
  <si>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</si>
  <si>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</si>
  <si>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</si>
  <si>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</si>
  <si>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</si>
  <si>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</si>
  <si>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</si>
  <si>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</si>
  <si>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</si>
  <si>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</si>
  <si>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</si>
  <si>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</si>
  <si>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</si>
  <si>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</si>
  <si>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</si>
  <si>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</si>
  <si>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</si>
  <si>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</si>
  <si>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</si>
  <si>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</si>
  <si>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</si>
  <si>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</si>
  <si>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</si>
  <si>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</si>
  <si>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</si>
  <si>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</si>
  <si>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</si>
  <si>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</si>
  <si>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</si>
  <si>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</si>
  <si>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</si>
  <si>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</si>
  <si>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</si>
  <si>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</si>
  <si>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</si>
  <si>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</si>
  <si>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</si>
  <si>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</si>
  <si>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</si>
  <si>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</si>
  <si>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</si>
  <si>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</si>
  <si>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</si>
  <si>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</si>
  <si>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</si>
  <si>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</si>
  <si>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</si>
  <si>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</si>
  <si>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</si>
  <si>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</si>
  <si>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</si>
  <si>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</si>
  <si>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</si>
  <si>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</si>
  <si>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</si>
  <si>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</si>
  <si>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</si>
  <si>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</si>
  <si>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</si>
  <si>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</si>
  <si>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</si>
  <si>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</si>
  <si>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</si>
  <si>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</si>
  <si>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</si>
  <si>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</si>
  <si>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</si>
  <si>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</si>
  <si>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</si>
  <si>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</si>
  <si>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</si>
  <si>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</si>
  <si>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</si>
  <si>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</si>
  <si>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</si>
  <si>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</si>
  <si>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</si>
  <si>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</si>
  <si>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</si>
  <si>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</si>
  <si>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</si>
  <si>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</si>
  <si>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</si>
  <si>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</si>
  <si>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</si>
  <si>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</si>
  <si>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</si>
  <si>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</si>
  <si>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</si>
  <si>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</si>
  <si>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</si>
  <si>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</si>
  <si>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</si>
  <si>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</si>
  <si>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</si>
  <si>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</si>
  <si>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</si>
  <si>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</si>
  <si>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</si>
  <si>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</si>
  <si>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</si>
  <si>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</si>
  <si>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</si>
  <si>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</si>
  <si>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</si>
  <si>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</si>
  <si>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</si>
  <si>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</si>
  <si>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</si>
  <si>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</si>
  <si>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</si>
  <si>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</si>
  <si>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</si>
  <si>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</si>
  <si>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</si>
  <si>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</si>
  <si>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</si>
  <si>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</si>
  <si>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</si>
  <si>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</si>
  <si>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</si>
  <si>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</si>
  <si>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</si>
  <si>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</si>
  <si>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</si>
  <si>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</si>
  <si>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</si>
  <si>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</si>
  <si>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</si>
  <si>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</si>
  <si>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</si>
  <si>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</si>
  <si>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</si>
  <si>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</si>
  <si>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</si>
  <si>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</si>
  <si>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</si>
  <si>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</si>
  <si>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</si>
  <si>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</si>
  <si>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</si>
  <si>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</si>
  <si>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</si>
  <si>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</si>
  <si>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</si>
  <si>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</si>
  <si>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</si>
  <si>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</si>
  <si>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</si>
  <si>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</si>
  <si>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</si>
  <si>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</si>
  <si>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</si>
  <si>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</si>
  <si>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</si>
  <si>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</si>
  <si>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</si>
  <si>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</si>
  <si>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</si>
  <si>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</si>
  <si>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</si>
  <si>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</si>
  <si>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</si>
  <si>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</si>
  <si>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</si>
  <si>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</si>
  <si>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</si>
  <si>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</si>
  <si>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</si>
  <si>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</si>
  <si>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</si>
  <si>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</si>
  <si>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</si>
  <si>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</si>
  <si>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</si>
  <si>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</si>
  <si>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</si>
  <si>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</si>
  <si>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</si>
  <si>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</si>
  <si>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</si>
  <si>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</si>
  <si>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</si>
  <si>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</si>
  <si>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</si>
  <si>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</si>
  <si>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</si>
  <si>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</si>
  <si>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</si>
  <si>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</si>
  <si>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</si>
  <si>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</si>
  <si>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</si>
  <si>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</si>
  <si>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</si>
  <si>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</si>
  <si>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</si>
  <si>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</si>
  <si>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</si>
  <si>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</si>
  <si>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</si>
  <si>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</si>
  <si>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</si>
  <si>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</si>
  <si>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</si>
  <si>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</si>
  <si>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</si>
  <si>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</si>
  <si>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</si>
  <si>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</si>
  <si>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</si>
  <si>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</si>
  <si>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</si>
  <si>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</si>
  <si>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</si>
  <si>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</si>
  <si>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</si>
  <si>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</si>
  <si>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</si>
  <si>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</si>
  <si>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</si>
  <si>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</si>
  <si>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</si>
  <si>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</si>
  <si>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</si>
  <si>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</si>
  <si>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</si>
  <si>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</si>
  <si>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</si>
  <si>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</si>
  <si>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</si>
  <si>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</si>
  <si>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</si>
  <si>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</si>
  <si>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</si>
  <si>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</si>
  <si>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</si>
  <si>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</si>
  <si>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</si>
  <si>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</si>
  <si>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</si>
  <si>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</si>
  <si>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</si>
  <si>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</si>
  <si>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</si>
  <si>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</si>
  <si>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</si>
  <si>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</si>
  <si>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</si>
  <si>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</si>
  <si>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</si>
  <si>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</si>
  <si>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</si>
  <si>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</si>
  <si>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</si>
  <si>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</si>
  <si>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</si>
  <si>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</si>
  <si>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</si>
  <si>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</si>
  <si>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</si>
  <si>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</si>
  <si>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</si>
  <si>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</si>
  <si>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</si>
  <si>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</si>
  <si>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</si>
  <si>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</si>
  <si>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</si>
  <si>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</si>
  <si>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</si>
  <si>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</si>
  <si>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</si>
  <si>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</si>
  <si>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</si>
  <si>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</si>
  <si>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</si>
  <si>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</si>
  <si>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</si>
  <si>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</si>
  <si>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</si>
  <si>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</si>
  <si>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</si>
  <si>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</si>
  <si>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</si>
  <si>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</si>
  <si>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</si>
  <si>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</si>
  <si>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</si>
  <si>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</si>
  <si>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</si>
  <si>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</si>
  <si>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</si>
  <si>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</si>
  <si>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</si>
  <si>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</si>
  <si>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</si>
  <si>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</si>
  <si>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</si>
  <si>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</si>
  <si>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</si>
  <si>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</si>
  <si>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</si>
  <si>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</si>
  <si>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</si>
  <si>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</si>
  <si>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</si>
  <si>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</si>
  <si>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</si>
  <si>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</si>
  <si>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</si>
  <si>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</si>
  <si>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</si>
  <si>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</si>
  <si>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</si>
  <si>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</si>
  <si>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</si>
  <si>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</si>
  <si>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</si>
  <si>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</si>
  <si>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</si>
  <si>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</si>
  <si>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</si>
  <si>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</si>
  <si>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</si>
  <si>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</si>
  <si>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</si>
  <si>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</si>
  <si>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</si>
  <si>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</si>
  <si>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</si>
  <si>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</si>
  <si>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</si>
  <si>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</si>
  <si>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</si>
  <si>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</si>
  <si>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</si>
  <si>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</si>
  <si>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</si>
  <si>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</si>
  <si>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</si>
  <si>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</si>
  <si>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</si>
  <si>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</si>
  <si>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</si>
  <si>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</si>
  <si>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</si>
  <si>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</si>
  <si>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</si>
  <si>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</si>
  <si>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</si>
  <si>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</si>
  <si>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</si>
  <si>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</si>
  <si>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</si>
  <si>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</si>
  <si>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</si>
  <si>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</si>
  <si>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</si>
  <si>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</si>
  <si>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</si>
  <si>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</si>
  <si>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</si>
  <si>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</si>
  <si>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</si>
  <si>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</si>
  <si>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</si>
  <si>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</si>
  <si>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</si>
  <si>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</si>
  <si>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</si>
  <si>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</si>
  <si>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</si>
  <si>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</si>
  <si>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</si>
  <si>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</si>
  <si>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</si>
  <si>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</si>
  <si>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</si>
  <si>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</si>
  <si>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</si>
  <si>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</si>
  <si>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</si>
  <si>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</si>
  <si>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</si>
  <si>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</si>
  <si>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</si>
  <si>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</si>
  <si>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</si>
  <si>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</si>
  <si>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</si>
  <si>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</si>
  <si>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</si>
  <si>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</si>
  <si>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</si>
  <si>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</si>
  <si>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</si>
  <si>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</si>
  <si>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</si>
  <si>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</si>
  <si>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</si>
  <si>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</si>
  <si>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</si>
  <si>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</si>
  <si>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</si>
  <si>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</si>
  <si>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</si>
  <si>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</si>
  <si>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</si>
  <si>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</si>
  <si>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</si>
  <si>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</si>
  <si>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</si>
  <si>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</si>
  <si>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</si>
  <si>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</si>
  <si>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</si>
  <si>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</si>
  <si>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</si>
  <si>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</si>
  <si>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</si>
  <si>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</si>
  <si>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</si>
  <si>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</si>
  <si>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</si>
  <si>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</si>
  <si>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</si>
  <si>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</si>
  <si>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</si>
  <si>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</si>
  <si>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</si>
  <si>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</si>
  <si>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</si>
  <si>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</si>
  <si>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</si>
  <si>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</si>
  <si>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</si>
  <si>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</si>
  <si>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</si>
  <si>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</si>
  <si>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</si>
  <si>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</si>
  <si>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</si>
  <si>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</si>
  <si>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</si>
  <si>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</si>
  <si>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</si>
  <si>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</si>
  <si>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</si>
  <si>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</si>
  <si>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</si>
  <si>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</si>
  <si>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</si>
  <si>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</si>
  <si>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</si>
  <si>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</si>
  <si>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</si>
  <si>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</si>
  <si>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</si>
  <si>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</si>
  <si>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</si>
  <si>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</si>
  <si>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</si>
  <si>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</si>
  <si>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</si>
  <si>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</si>
  <si>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</si>
  <si>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</si>
  <si>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</si>
  <si>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</si>
  <si>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</si>
  <si>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</si>
  <si>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</si>
  <si>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</si>
  <si>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</si>
  <si>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</si>
  <si>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</si>
  <si>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</si>
  <si>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</si>
  <si>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</si>
  <si>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</si>
  <si>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</si>
  <si>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</si>
  <si>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</si>
  <si>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</si>
  <si>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</si>
  <si>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</si>
  <si>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</si>
  <si>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</si>
  <si>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</si>
  <si>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</si>
  <si>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</si>
  <si>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</si>
  <si>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</si>
  <si>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</si>
  <si>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</si>
  <si>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</si>
  <si>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</si>
  <si>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</si>
  <si>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</si>
  <si>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</si>
  <si>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</si>
  <si>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</si>
  <si>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</si>
  <si>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</si>
  <si>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</si>
  <si>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</si>
  <si>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</si>
  <si>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</si>
  <si>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</si>
  <si>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</si>
  <si>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</si>
  <si>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</si>
  <si>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</si>
  <si>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</si>
  <si>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</si>
  <si>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</si>
  <si>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</si>
  <si>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</si>
  <si>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</si>
  <si>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</si>
  <si>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</si>
  <si>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</si>
  <si>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</si>
  <si>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</si>
  <si>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</si>
  <si>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</si>
  <si>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</si>
  <si>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</si>
  <si>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</si>
  <si>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</si>
  <si>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</si>
  <si>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</si>
  <si>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</si>
  <si>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</si>
  <si>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</si>
  <si>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</si>
  <si>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</si>
  <si>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</si>
  <si>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</si>
  <si>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</si>
  <si>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</si>
  <si>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</si>
  <si>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</si>
  <si>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</si>
  <si>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</si>
  <si>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</si>
  <si>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</si>
  <si>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</si>
  <si>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</si>
  <si>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</si>
  <si>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</si>
  <si>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</si>
  <si>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</si>
  <si>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</si>
  <si>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</si>
  <si>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</si>
  <si>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</si>
  <si>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</si>
  <si>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</si>
  <si>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</si>
  <si>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</si>
  <si>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</si>
  <si>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</si>
  <si>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</si>
  <si>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</si>
  <si>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</si>
  <si>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</si>
  <si>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</si>
  <si>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</si>
  <si>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</si>
  <si>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</si>
  <si>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</si>
  <si>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</si>
  <si>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</si>
  <si>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</si>
  <si>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</si>
  <si>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</si>
  <si>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</si>
  <si>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</si>
  <si>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</si>
  <si>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</si>
  <si>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</si>
  <si>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</si>
  <si>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</si>
  <si>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</si>
  <si>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</si>
  <si>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</si>
  <si>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</si>
  <si>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</si>
  <si>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</si>
  <si>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</si>
  <si>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</si>
  <si>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</si>
  <si>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</si>
  <si>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</si>
  <si>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</si>
  <si>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</si>
  <si>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</si>
  <si>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</si>
  <si>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</si>
  <si>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</si>
  <si>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</si>
  <si>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</si>
  <si>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</si>
  <si>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</si>
  <si>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</si>
  <si>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</si>
  <si>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</si>
  <si>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</si>
  <si>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</si>
  <si>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</si>
  <si>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</si>
  <si>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</si>
  <si>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</si>
  <si>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</si>
  <si>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</si>
  <si>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</si>
  <si>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</si>
  <si>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</si>
  <si>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</si>
  <si>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</si>
  <si>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</si>
  <si>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</si>
  <si>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</si>
  <si>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</si>
  <si>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</si>
  <si>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</si>
  <si>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</si>
  <si>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</si>
  <si>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</si>
  <si>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</si>
  <si>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</si>
  <si>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</si>
  <si>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</si>
  <si>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</si>
  <si>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</si>
  <si>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</si>
  <si>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</si>
  <si>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</si>
  <si>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</si>
  <si>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</si>
  <si>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</si>
  <si>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</si>
  <si>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</si>
  <si>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</si>
  <si>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</si>
  <si>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</si>
  <si>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</si>
  <si>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</si>
  <si>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</si>
  <si>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</si>
  <si>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</si>
  <si>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</si>
  <si>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</si>
  <si>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</si>
  <si>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</si>
  <si>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</si>
  <si>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</si>
  <si>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</si>
  <si>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</si>
  <si>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</si>
  <si>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</si>
  <si>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</si>
  <si>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</si>
  <si>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</si>
  <si>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</si>
  <si>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</si>
  <si>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</si>
  <si>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</si>
  <si>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</si>
  <si>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</si>
  <si>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</si>
  <si>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</si>
  <si>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</si>
  <si>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</si>
  <si>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</si>
  <si>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</si>
  <si>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</si>
  <si>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</si>
  <si>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</si>
  <si>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</si>
  <si>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</si>
  <si>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</si>
  <si>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</si>
  <si>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</si>
  <si>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</si>
  <si>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</si>
  <si>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</si>
  <si>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</si>
  <si>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</si>
  <si>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</si>
  <si>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</si>
  <si>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</si>
  <si>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</si>
  <si>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</si>
  <si>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</si>
  <si>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</si>
  <si>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</si>
  <si>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</si>
  <si>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</si>
  <si>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</si>
  <si>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</si>
  <si>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</si>
  <si>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</si>
  <si>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</si>
  <si>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</si>
  <si>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</si>
  <si>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</si>
  <si>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</si>
  <si>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</si>
  <si>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</si>
  <si>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</si>
  <si>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</si>
  <si>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</si>
  <si>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</si>
  <si>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</si>
  <si>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</si>
  <si>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</si>
  <si>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</si>
  <si>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</si>
  <si>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</si>
  <si>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</si>
  <si>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</si>
  <si>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</si>
  <si>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</si>
  <si>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</si>
  <si>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</si>
  <si>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</si>
  <si>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</si>
  <si>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</si>
  <si>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</si>
  <si>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</si>
  <si>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</si>
  <si>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</si>
  <si>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</si>
  <si>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</si>
  <si>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</si>
  <si>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</si>
  <si>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</si>
  <si>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</si>
  <si>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</si>
  <si>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</si>
  <si>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</si>
  <si>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</si>
  <si>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</si>
  <si>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</si>
  <si>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</si>
  <si>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</si>
  <si>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</si>
  <si>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</si>
  <si>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</si>
  <si>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</si>
  <si>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</si>
  <si>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</si>
  <si>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</si>
  <si>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</si>
  <si>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</si>
  <si>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</si>
  <si>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</si>
  <si>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</si>
  <si>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</si>
  <si>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</si>
  <si>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</si>
  <si>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</si>
  <si>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</si>
  <si>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</si>
  <si>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</si>
  <si>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</si>
  <si>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</si>
  <si>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</si>
  <si>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</si>
  <si>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</si>
  <si>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</si>
  <si>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</si>
  <si>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</si>
  <si>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</si>
  <si>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</si>
  <si>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</si>
  <si>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</si>
  <si>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</si>
  <si>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</si>
  <si>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</si>
  <si>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</si>
  <si>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</si>
  <si>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</si>
  <si>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</si>
  <si>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</si>
  <si>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</si>
  <si>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</si>
  <si>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</si>
  <si>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</si>
  <si>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</si>
  <si>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</si>
  <si>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</si>
  <si>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</si>
  <si>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</si>
  <si>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</si>
  <si>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</si>
  <si>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</si>
  <si>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</si>
  <si>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</si>
  <si>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</si>
  <si>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</si>
  <si>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</si>
  <si>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</si>
  <si>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</si>
  <si>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</si>
  <si>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</si>
  <si>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</si>
  <si>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</si>
  <si>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</si>
  <si>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</si>
  <si>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</si>
  <si>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</si>
  <si>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</si>
  <si>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</si>
  <si>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</si>
  <si>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</si>
  <si>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</si>
  <si>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</si>
  <si>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</si>
  <si>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</si>
  <si>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</si>
  <si>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</si>
  <si>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</si>
  <si>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</si>
  <si>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</si>
  <si>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</si>
  <si>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</si>
  <si>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</si>
  <si>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</si>
  <si>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</si>
  <si>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</si>
  <si>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</si>
  <si>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</si>
  <si>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</si>
  <si>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</si>
  <si>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</si>
  <si>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</si>
  <si>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</si>
  <si>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</si>
  <si>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</si>
  <si>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</si>
  <si>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</si>
  <si>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</si>
  <si>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</si>
  <si>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</si>
  <si>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</si>
  <si>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</si>
  <si>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</si>
  <si>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</si>
  <si>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</si>
  <si>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</si>
  <si>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</si>
  <si>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</si>
  <si>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</si>
  <si>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</si>
  <si>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</si>
  <si>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</si>
  <si>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</si>
  <si>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</si>
  <si>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</si>
  <si>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</si>
  <si>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</si>
  <si>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</si>
  <si>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</si>
  <si>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</si>
  <si>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</si>
  <si>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</si>
  <si>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</si>
  <si>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</si>
  <si>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</si>
  <si>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</si>
  <si>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</si>
  <si>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</si>
  <si>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</si>
  <si>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</si>
  <si>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</si>
  <si>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</si>
  <si>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</si>
  <si>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</si>
  <si>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</si>
  <si>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</si>
  <si>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</si>
  <si>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</si>
  <si>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</si>
  <si>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</si>
  <si>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</si>
  <si>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</si>
  <si>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</si>
  <si>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</si>
  <si>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</si>
  <si>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</si>
  <si>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</si>
  <si>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</si>
  <si>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</si>
  <si>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</si>
  <si>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</si>
  <si>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</si>
  <si>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</si>
  <si>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</si>
  <si>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</si>
  <si>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</si>
  <si>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</si>
  <si>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</si>
  <si>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</si>
  <si>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</si>
  <si>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</si>
  <si>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</si>
  <si>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</si>
  <si>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</si>
  <si>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</si>
  <si>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</si>
  <si>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</si>
  <si>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</si>
  <si>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</si>
  <si>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</si>
  <si>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</si>
  <si>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</si>
  <si>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</si>
  <si>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</si>
  <si>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</si>
  <si>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</si>
  <si>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</si>
  <si>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</si>
  <si>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</si>
  <si>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</si>
  <si>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</si>
  <si>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</si>
  <si>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</si>
  <si>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</si>
  <si>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</si>
  <si>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</si>
  <si>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</si>
  <si>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</si>
  <si>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</si>
  <si>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</si>
  <si>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</si>
  <si>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</si>
  <si>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</si>
  <si>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</si>
  <si>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</si>
  <si>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</si>
  <si>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</si>
  <si>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</si>
  <si>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</si>
  <si>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</si>
  <si>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</si>
  <si>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</si>
  <si>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</si>
  <si>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</si>
  <si>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</si>
  <si>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</si>
  <si>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</si>
  <si>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</si>
  <si>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</si>
  <si>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</si>
  <si>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</si>
  <si>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</si>
  <si>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</si>
  <si>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</si>
  <si>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</si>
  <si>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</si>
  <si>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</si>
  <si>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</si>
  <si>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</si>
  <si>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</si>
  <si>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</si>
  <si>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</si>
  <si>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</si>
  <si>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</si>
  <si>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</si>
  <si>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</si>
  <si>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</si>
  <si>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</si>
  <si>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</si>
  <si>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</si>
  <si>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</si>
  <si>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</si>
  <si>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</si>
  <si>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</si>
  <si>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</si>
  <si>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</si>
  <si>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</si>
  <si>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</si>
  <si>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</si>
  <si>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</si>
  <si>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</si>
  <si>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</si>
  <si>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</si>
  <si>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</si>
  <si>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</si>
  <si>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</si>
  <si>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</si>
  <si>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</si>
  <si>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</si>
  <si>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</si>
  <si>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</si>
  <si>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</si>
  <si>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</si>
  <si>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</si>
  <si>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</si>
  <si>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</si>
  <si>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</si>
  <si>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</si>
  <si>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</si>
  <si>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</si>
  <si>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</si>
  <si>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</si>
  <si>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</si>
  <si>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</si>
  <si>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</si>
  <si>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</si>
  <si>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</si>
  <si>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</si>
  <si>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</si>
  <si>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</si>
  <si>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</si>
  <si>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</si>
  <si>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</si>
  <si>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</si>
  <si>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</si>
  <si>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</si>
  <si>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</si>
  <si>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</si>
  <si>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</si>
  <si>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</si>
  <si>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</si>
  <si>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</si>
  <si>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</si>
  <si>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</si>
  <si>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</si>
  <si>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</si>
  <si>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</si>
  <si>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</si>
  <si>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</si>
  <si>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</si>
  <si>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</si>
  <si>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</si>
  <si>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</si>
  <si>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</si>
  <si>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</si>
  <si>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</si>
  <si>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</si>
  <si>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</si>
  <si>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</si>
  <si>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</si>
  <si>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</si>
  <si>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</si>
  <si>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</si>
  <si>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</si>
  <si>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</si>
  <si>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</si>
  <si>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</si>
  <si>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</si>
  <si>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</si>
  <si>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</si>
  <si>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</si>
  <si>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</si>
  <si>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</si>
  <si>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</si>
  <si>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</si>
  <si>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</si>
  <si>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</si>
  <si>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</si>
  <si>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</si>
  <si>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</si>
  <si>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</si>
  <si>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</si>
  <si>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</si>
  <si>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</si>
  <si>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</si>
  <si>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</si>
  <si>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</si>
  <si>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</si>
  <si>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</si>
  <si>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</si>
  <si>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</si>
  <si>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</si>
  <si>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</si>
  <si>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</si>
  <si>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</si>
  <si>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</si>
  <si>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</si>
  <si>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</si>
  <si>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</si>
  <si>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</si>
  <si>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</si>
  <si>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</si>
  <si>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</si>
  <si>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</si>
  <si>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</si>
  <si>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</si>
  <si>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</si>
  <si>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</si>
  <si>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</si>
  <si>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</si>
  <si>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</si>
  <si>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</si>
  <si>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</si>
  <si>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</si>
  <si>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</si>
  <si>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</si>
  <si>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</si>
  <si>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</si>
  <si>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</si>
  <si>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</si>
  <si>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</si>
  <si>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</si>
  <si>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</si>
  <si>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</si>
  <si>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</si>
  <si>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</si>
  <si>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</si>
  <si>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</si>
  <si>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</si>
  <si>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</si>
  <si>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</si>
  <si>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</si>
  <si>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</si>
  <si>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</si>
  <si>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</si>
  <si>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</si>
  <si>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</si>
  <si>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</si>
  <si>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</si>
  <si>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</si>
  <si>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</si>
  <si>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</si>
  <si>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</si>
  <si>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</si>
  <si>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</si>
  <si>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</si>
  <si>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</si>
  <si>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</si>
  <si>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</si>
  <si>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</si>
  <si>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</si>
  <si>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</si>
  <si>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</si>
  <si>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</si>
  <si>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</si>
  <si>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</si>
  <si>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</si>
  <si>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</si>
  <si>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</si>
  <si>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</si>
  <si>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</si>
  <si>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</si>
  <si>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</si>
  <si>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</si>
  <si>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</si>
  <si>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</si>
  <si>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</si>
  <si>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</si>
  <si>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</si>
  <si>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</si>
  <si>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</si>
  <si>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</si>
  <si>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</si>
  <si>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</si>
  <si>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</si>
  <si>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</si>
  <si>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</si>
  <si>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</si>
  <si>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</si>
  <si>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</si>
  <si>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</si>
  <si>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</si>
  <si>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</si>
  <si>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</si>
  <si>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</si>
  <si>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</si>
  <si>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</si>
  <si>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</si>
  <si>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</si>
  <si>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</si>
  <si>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</si>
  <si>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</si>
  <si>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</si>
  <si>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</si>
  <si>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</si>
  <si>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</si>
  <si>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</si>
  <si>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</si>
  <si>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</si>
  <si>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</si>
  <si>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</si>
  <si>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</si>
  <si>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</si>
  <si>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</si>
  <si>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</si>
  <si>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</si>
  <si>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</si>
  <si>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</si>
  <si>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</si>
  <si>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</si>
  <si>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</si>
  <si>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</si>
  <si>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</si>
  <si>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</si>
  <si>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</si>
  <si>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</si>
  <si>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</si>
  <si>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</si>
  <si>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</si>
  <si>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</si>
  <si>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</si>
  <si>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</si>
  <si>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</si>
  <si>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</si>
  <si>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</si>
  <si>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</si>
  <si>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</si>
  <si>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</si>
  <si>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</si>
  <si>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</si>
  <si>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</si>
  <si>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</si>
  <si>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</si>
  <si>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</si>
  <si>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</si>
  <si>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</si>
  <si>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</si>
  <si>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</si>
  <si>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</si>
  <si>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</si>
  <si>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</si>
  <si>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</si>
  <si>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</si>
  <si>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</si>
  <si>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</si>
  <si>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</si>
  <si>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</si>
  <si>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</si>
  <si>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</si>
  <si>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</si>
  <si>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</si>
  <si>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</si>
  <si>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</si>
  <si>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</si>
  <si>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</si>
  <si>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</si>
  <si>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</si>
  <si>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</si>
  <si>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</si>
  <si>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</si>
  <si>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</si>
  <si>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</si>
  <si>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</si>
  <si>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</si>
  <si>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</si>
  <si>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</si>
  <si>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</si>
  <si>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</si>
  <si>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</si>
  <si>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</si>
  <si>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</si>
  <si>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</si>
  <si>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</si>
  <si>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</si>
  <si>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</si>
  <si>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</si>
  <si>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</si>
  <si>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</si>
  <si>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</si>
  <si>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</si>
  <si>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</si>
  <si>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</si>
  <si>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</si>
  <si>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</si>
  <si>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</si>
  <si>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</si>
  <si>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</si>
  <si>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</si>
  <si>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</si>
  <si>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</si>
  <si>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</si>
  <si>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</si>
  <si>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</si>
  <si>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</si>
  <si>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</si>
  <si>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</si>
  <si>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</si>
  <si>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</si>
  <si>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</si>
  <si>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</si>
  <si>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</si>
  <si>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</si>
  <si>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</si>
  <si>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</si>
  <si>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</si>
  <si>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</si>
  <si>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</si>
  <si>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</si>
  <si>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</si>
  <si>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</si>
  <si>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</si>
  <si>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</si>
  <si>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</si>
  <si>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</si>
  <si>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</si>
  <si>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</si>
  <si>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</si>
  <si>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</si>
  <si>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</si>
  <si>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</si>
  <si>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</si>
  <si>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</si>
  <si>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</si>
  <si>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</si>
  <si>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</si>
  <si>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</si>
  <si>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</si>
  <si>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</si>
  <si>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</si>
  <si>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</si>
  <si>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</si>
  <si>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</si>
  <si>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</si>
  <si>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</si>
  <si>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</si>
  <si>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</si>
  <si>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</si>
  <si>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</si>
  <si>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</si>
  <si>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</si>
  <si>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</si>
  <si>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</si>
  <si>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</si>
  <si>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</si>
  <si>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</si>
  <si>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</si>
  <si>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</si>
  <si>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</si>
  <si>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</si>
  <si>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</si>
  <si>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</si>
  <si>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</si>
  <si>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</si>
  <si>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</si>
  <si>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</si>
  <si>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</si>
  <si>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</si>
  <si>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</si>
  <si>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</si>
  <si>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</si>
  <si>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</si>
  <si>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</si>
  <si>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</si>
  <si>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</si>
  <si>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</si>
  <si>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</si>
  <si>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</si>
  <si>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</si>
  <si>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</si>
  <si>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</si>
  <si>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</si>
  <si>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</si>
  <si>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</si>
  <si>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</si>
  <si>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</si>
  <si>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</si>
  <si>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</si>
  <si>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</si>
  <si>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</si>
  <si>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</si>
  <si>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</si>
  <si>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</si>
  <si>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</si>
  <si>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</si>
  <si>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</si>
  <si>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</si>
  <si>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</si>
  <si>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</si>
  <si>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</si>
  <si>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</si>
  <si>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</si>
  <si>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</si>
  <si>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</si>
  <si>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</si>
  <si>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</si>
  <si>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</si>
  <si>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</si>
  <si>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</si>
  <si>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</si>
  <si>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</si>
  <si>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</si>
  <si>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</si>
  <si>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</si>
  <si>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</si>
  <si>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</si>
  <si>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</si>
  <si>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</si>
  <si>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</si>
  <si>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</si>
  <si>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</si>
  <si>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</si>
  <si>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</si>
  <si>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</si>
  <si>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</si>
  <si>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</si>
  <si>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</si>
  <si>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</si>
  <si>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</si>
  <si>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</si>
  <si>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</si>
  <si>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</si>
  <si>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</si>
  <si>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</si>
  <si>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</si>
  <si>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</si>
  <si>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</si>
  <si>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</si>
  <si>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</si>
  <si>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</si>
  <si>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</si>
  <si>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</si>
  <si>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</si>
  <si>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</si>
  <si>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</si>
  <si>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</si>
  <si>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</si>
  <si>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</si>
  <si>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</si>
  <si>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</si>
  <si>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</si>
  <si>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</si>
  <si>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</si>
  <si>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</si>
  <si>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</si>
  <si>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</si>
  <si>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</si>
  <si>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</si>
  <si>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</si>
  <si>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</si>
  <si>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</si>
  <si>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</si>
  <si>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</si>
  <si>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</si>
  <si>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</si>
  <si>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</si>
  <si>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</si>
  <si>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</si>
  <si>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</si>
  <si>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</si>
  <si>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</si>
  <si>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</si>
  <si>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</si>
  <si>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</si>
  <si>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</si>
  <si>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</si>
  <si>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</si>
  <si>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</si>
  <si>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</si>
  <si>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</si>
  <si>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</si>
  <si>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</si>
  <si>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</si>
  <si>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</si>
  <si>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</si>
  <si>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</si>
  <si>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</si>
  <si>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</si>
  <si>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</si>
  <si>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</si>
  <si>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</si>
  <si>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</si>
  <si>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</si>
  <si>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</si>
  <si>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</si>
  <si>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</si>
  <si>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</si>
  <si>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</si>
  <si>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</si>
  <si>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</si>
  <si>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</si>
  <si>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</si>
  <si>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</si>
  <si>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</si>
  <si>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</si>
  <si>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</si>
  <si>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</si>
  <si>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</si>
  <si>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</si>
  <si>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</si>
  <si>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</si>
  <si>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</si>
  <si>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</si>
  <si>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</si>
  <si>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</si>
  <si>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</si>
  <si>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</si>
  <si>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</si>
  <si>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</si>
  <si>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</si>
  <si>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</si>
  <si>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</si>
  <si>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</si>
  <si>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</si>
  <si>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</si>
  <si>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</si>
  <si>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</si>
  <si>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</si>
  <si>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</si>
  <si>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</si>
  <si>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</si>
  <si>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</si>
  <si>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</si>
  <si>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</si>
  <si>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</si>
  <si>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</si>
  <si>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</si>
  <si>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</si>
  <si>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</si>
  <si>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</si>
  <si>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</si>
  <si>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</si>
  <si>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</si>
  <si>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</si>
  <si>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</si>
  <si>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</si>
  <si>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</si>
  <si>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</si>
  <si>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</si>
  <si>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</si>
  <si>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</si>
  <si>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</si>
  <si>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</si>
  <si>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</si>
  <si>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</si>
  <si>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</si>
  <si>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</si>
  <si>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</si>
  <si>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</si>
  <si>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</si>
  <si>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</si>
  <si>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</si>
  <si>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</si>
  <si>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</si>
  <si>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</si>
  <si>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</si>
  <si>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</si>
  <si>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</si>
  <si>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</si>
  <si>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</si>
  <si>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</si>
  <si>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</si>
  <si>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</si>
  <si>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</si>
  <si>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</si>
  <si>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</si>
  <si>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</si>
  <si>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</si>
  <si>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</si>
  <si>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</si>
  <si>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</si>
  <si>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</si>
  <si>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</si>
  <si>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</si>
  <si>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</si>
  <si>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</si>
  <si>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</si>
  <si>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</si>
  <si>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</si>
  <si>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</si>
  <si>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</si>
  <si>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</si>
  <si>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</si>
  <si>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</si>
  <si>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</si>
  <si>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</si>
  <si>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</si>
  <si>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</si>
  <si>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</si>
  <si>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</si>
  <si>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</si>
  <si>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</si>
  <si>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</si>
  <si>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</si>
  <si>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</si>
  <si>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</si>
  <si>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</si>
  <si>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</si>
  <si>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</si>
  <si>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</si>
  <si>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</si>
  <si>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</si>
  <si>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</si>
  <si>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</si>
  <si>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</si>
  <si>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</si>
  <si>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</si>
  <si>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</si>
  <si>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</si>
  <si>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</si>
  <si>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</si>
  <si>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</si>
  <si>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</si>
  <si>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</si>
  <si>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</si>
  <si>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</si>
  <si>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</si>
  <si>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</si>
  <si>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</si>
  <si>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</si>
  <si>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</si>
  <si>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</si>
  <si>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</si>
  <si>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</si>
  <si>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</si>
  <si>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</si>
  <si>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</si>
  <si>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</si>
  <si>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</si>
  <si>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</si>
  <si>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</si>
  <si>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</si>
  <si>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</si>
  <si>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</si>
  <si>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</si>
  <si>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</si>
  <si>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</si>
  <si>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</si>
  <si>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</si>
  <si>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</si>
  <si>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</si>
  <si>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</si>
  <si>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</si>
  <si>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</si>
  <si>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</si>
  <si>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</si>
  <si>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</si>
  <si>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</si>
  <si>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</si>
  <si>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</si>
  <si>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</si>
  <si>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</si>
  <si>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</si>
  <si>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</si>
  <si>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</si>
  <si>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</si>
  <si>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</si>
  <si>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</si>
  <si>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</si>
  <si>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</si>
  <si>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</si>
  <si>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</si>
  <si>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</si>
  <si>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</si>
  <si>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</si>
  <si>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</si>
  <si>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</si>
  <si>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</si>
  <si>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</si>
  <si>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</si>
  <si>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</si>
  <si>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</si>
  <si>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</si>
  <si>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</si>
  <si>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</si>
  <si>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</si>
  <si>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</si>
  <si>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</si>
  <si>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</si>
  <si>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</si>
  <si>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</si>
  <si>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</si>
  <si>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</si>
  <si>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</si>
  <si>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</si>
  <si>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</si>
  <si>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</si>
  <si>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</si>
  <si>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</si>
  <si>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</si>
  <si>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</si>
  <si>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</si>
  <si>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</si>
  <si>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</si>
  <si>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</si>
  <si>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</si>
  <si>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</si>
  <si>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</si>
  <si>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</si>
  <si>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</si>
  <si>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</si>
  <si>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</si>
  <si>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</si>
  <si>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</si>
  <si>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</si>
  <si>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</si>
  <si>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</si>
  <si>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</si>
  <si>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</si>
  <si>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</si>
  <si>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</si>
  <si>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</si>
  <si>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</si>
  <si>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</si>
  <si>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</si>
  <si>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</si>
  <si>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</si>
  <si>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</si>
  <si>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</si>
  <si>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</si>
  <si>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</si>
  <si>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</si>
  <si>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</si>
  <si>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</si>
  <si>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</si>
  <si>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</si>
  <si>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</si>
  <si>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</si>
  <si>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</si>
  <si>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</si>
  <si>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</si>
  <si>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</si>
  <si>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</si>
  <si>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</si>
  <si>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</si>
  <si>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</si>
  <si>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</si>
  <si>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</si>
  <si>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</si>
  <si>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</si>
  <si>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</si>
  <si>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</si>
  <si>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</si>
  <si>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</si>
  <si>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</si>
  <si>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</si>
  <si>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</si>
  <si>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</si>
  <si>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</si>
  <si>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</si>
  <si>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</si>
  <si>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</si>
  <si>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</si>
  <si>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</si>
  <si>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</si>
  <si>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</si>
  <si>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</si>
  <si>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</si>
  <si>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</si>
  <si>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</si>
  <si>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</si>
  <si>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</si>
  <si>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</si>
  <si>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</si>
  <si>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</si>
  <si>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</si>
  <si>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</si>
  <si>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</si>
  <si>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</si>
  <si>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</si>
  <si>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</si>
  <si>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</si>
  <si>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</si>
  <si>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</si>
  <si>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</si>
  <si>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</si>
  <si>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</si>
  <si>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</si>
  <si>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</si>
  <si>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</si>
  <si>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</si>
  <si>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</si>
  <si>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</si>
  <si>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</si>
  <si>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</si>
  <si>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</si>
  <si>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</si>
  <si>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</si>
  <si>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</si>
  <si>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</si>
  <si>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</si>
  <si>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</si>
  <si>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</si>
  <si>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</si>
  <si>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</si>
  <si>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</si>
  <si>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</si>
  <si>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</si>
  <si>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</si>
  <si>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</si>
  <si>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</si>
  <si>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</si>
  <si>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</si>
  <si>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</si>
  <si>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</si>
  <si>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</si>
  <si>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</si>
  <si>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</si>
  <si>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</si>
  <si>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</si>
  <si>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</si>
  <si>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</si>
  <si>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</si>
  <si>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</si>
  <si>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</si>
  <si>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</si>
  <si>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</si>
  <si>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</si>
  <si>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</si>
  <si>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</si>
  <si>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</si>
  <si>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</si>
  <si>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</si>
  <si>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</si>
  <si>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</si>
  <si>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</si>
  <si>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</si>
  <si>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</si>
  <si>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</si>
  <si>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</si>
  <si>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</si>
  <si>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</si>
  <si>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</si>
  <si>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</si>
  <si>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</si>
  <si>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</si>
  <si>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</si>
  <si>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</si>
  <si>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</si>
  <si>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</si>
  <si>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</si>
  <si>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</si>
  <si>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</si>
  <si>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</si>
  <si>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</si>
  <si>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</si>
  <si>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</si>
  <si>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</si>
  <si>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</si>
  <si>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</si>
  <si>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</si>
  <si>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</si>
  <si>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</si>
  <si>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</si>
  <si>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</si>
  <si>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</si>
  <si>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</si>
  <si>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</si>
  <si>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</si>
  <si>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</si>
  <si>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</si>
  <si>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</si>
  <si>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</si>
  <si>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</si>
  <si>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</si>
  <si>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</si>
  <si>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</si>
  <si>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</si>
  <si>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</si>
  <si>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</si>
  <si>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</si>
  <si>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</si>
  <si>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</si>
  <si>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</si>
  <si>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</si>
  <si>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</si>
  <si>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</si>
  <si>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</si>
  <si>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</si>
  <si>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</si>
  <si>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</si>
  <si>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</si>
  <si>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</si>
  <si>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</si>
  <si>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</si>
  <si>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</si>
  <si>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</si>
  <si>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</si>
  <si>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</si>
  <si>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</si>
  <si>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</si>
  <si>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</si>
  <si>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</si>
  <si>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</si>
  <si>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</si>
  <si>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</si>
  <si>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</si>
  <si>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</si>
  <si>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</si>
  <si>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</si>
  <si>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</si>
  <si>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</si>
  <si>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</si>
  <si>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</si>
  <si>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</si>
  <si>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</si>
  <si>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</si>
  <si>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</si>
  <si>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</si>
  <si>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</si>
  <si>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</si>
  <si>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</si>
  <si>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</si>
  <si>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</si>
  <si>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</si>
  <si>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</si>
  <si>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</si>
  <si>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</si>
  <si>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</si>
  <si>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</si>
  <si>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</si>
  <si>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</si>
  <si>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</si>
  <si>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</si>
  <si>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</si>
  <si>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</si>
  <si>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</si>
  <si>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</si>
  <si>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</si>
  <si>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</si>
  <si>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</si>
  <si>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</si>
  <si>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</si>
  <si>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</si>
  <si>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</si>
  <si>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</si>
  <si>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</si>
  <si>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</si>
  <si>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</si>
  <si>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</si>
  <si>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</si>
  <si>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</si>
  <si>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</si>
  <si>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</si>
  <si>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</si>
  <si>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</si>
  <si>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</si>
  <si>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</si>
  <si>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</si>
  <si>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</si>
  <si>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</si>
  <si>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</si>
  <si>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</si>
  <si>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</si>
  <si>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</si>
  <si>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</si>
  <si>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</si>
  <si>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</si>
  <si>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</si>
  <si>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</si>
  <si>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</si>
  <si>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</si>
  <si>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</si>
  <si>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</si>
  <si>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</si>
  <si>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</si>
  <si>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</si>
  <si>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</si>
  <si>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</si>
  <si>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</si>
  <si>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</si>
  <si>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</si>
  <si>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</si>
  <si>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</si>
  <si>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</si>
  <si>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</si>
  <si>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</si>
  <si>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</si>
  <si>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</si>
  <si>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</si>
  <si>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</si>
  <si>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</si>
  <si>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</si>
  <si>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</si>
  <si>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</si>
  <si>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</si>
  <si>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</si>
  <si>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</si>
  <si>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</si>
  <si>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</si>
  <si>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</si>
  <si>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</si>
  <si>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</si>
  <si>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</si>
  <si>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</si>
  <si>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</si>
  <si>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</si>
  <si>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</si>
  <si>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</si>
  <si>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</si>
  <si>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</si>
  <si>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</si>
  <si>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</si>
  <si>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</si>
  <si>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</si>
  <si>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</si>
  <si>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</si>
  <si>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</si>
  <si>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</si>
  <si>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</si>
  <si>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</si>
  <si>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</si>
  <si>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</si>
  <si>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</si>
  <si>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</si>
  <si>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</si>
  <si>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</si>
  <si>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</si>
  <si>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</si>
  <si>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</si>
  <si>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</si>
  <si>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</si>
  <si>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</si>
  <si>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</si>
  <si>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</si>
  <si>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</si>
  <si>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</si>
  <si>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</si>
  <si>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</si>
  <si>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</si>
  <si>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</si>
  <si>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</si>
  <si>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</si>
  <si>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</si>
  <si>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</si>
  <si>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</si>
  <si>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</si>
  <si>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</si>
  <si>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</si>
  <si>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</si>
  <si>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</si>
  <si>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</si>
  <si>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</si>
  <si>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</si>
  <si>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</si>
  <si>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</si>
  <si>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</si>
  <si>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</si>
  <si>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</si>
  <si>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</si>
  <si>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</si>
  <si>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</si>
  <si>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</si>
  <si>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</si>
  <si>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</si>
  <si>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</si>
  <si>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</si>
  <si>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</si>
  <si>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</si>
  <si>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</si>
  <si>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</si>
  <si>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</si>
  <si>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</si>
  <si>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</si>
  <si>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</si>
  <si>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</si>
  <si>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</si>
  <si>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</si>
  <si>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</si>
  <si>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</si>
  <si>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</si>
  <si>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</si>
  <si>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</si>
  <si>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</si>
  <si>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</si>
  <si>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</si>
  <si>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</si>
  <si>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</si>
  <si>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</si>
  <si>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</si>
  <si>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</si>
  <si>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</si>
  <si>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</si>
  <si>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</si>
  <si>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</si>
  <si>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</si>
  <si>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</si>
  <si>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</si>
  <si>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</si>
  <si>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</si>
  <si>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</si>
  <si>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</si>
  <si>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</si>
  <si>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</si>
  <si>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</si>
  <si>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</si>
  <si>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</si>
  <si>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</si>
  <si>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</si>
  <si>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</si>
  <si>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</si>
  <si>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</si>
  <si>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</si>
  <si>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</si>
  <si>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</si>
  <si>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</si>
  <si>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</si>
  <si>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</si>
  <si>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</si>
  <si>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</si>
  <si>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</si>
  <si>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</si>
  <si>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</si>
  <si>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</si>
  <si>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</si>
  <si>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</si>
  <si>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</si>
  <si>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</si>
  <si>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</si>
  <si>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</si>
  <si>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</si>
  <si>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</si>
  <si>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</si>
  <si>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</si>
  <si>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</si>
  <si>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</si>
  <si>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</si>
  <si>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</si>
  <si>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</si>
  <si>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</si>
  <si>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</si>
  <si>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</si>
  <si>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</si>
  <si>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</si>
  <si>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</si>
  <si>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</si>
  <si>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</si>
  <si>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</si>
  <si>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</si>
  <si>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</si>
  <si>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</si>
  <si>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</si>
  <si>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</si>
  <si>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</si>
  <si>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</si>
  <si>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</si>
  <si>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</si>
  <si>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</si>
  <si>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</si>
  <si>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</si>
  <si>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</si>
  <si>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</si>
  <si>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</si>
  <si>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</si>
  <si>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</si>
  <si>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</si>
  <si>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</si>
  <si>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</si>
  <si>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</si>
  <si>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</si>
  <si>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</si>
  <si>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</si>
  <si>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</si>
  <si>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</si>
  <si>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</si>
  <si>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</si>
  <si>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</si>
  <si>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</si>
  <si>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</si>
  <si>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</si>
  <si>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</si>
  <si>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</si>
  <si>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</si>
  <si>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</si>
  <si>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</si>
  <si>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</si>
  <si>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</si>
  <si>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</si>
  <si>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</si>
  <si>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</si>
  <si>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</si>
  <si>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</si>
  <si>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</si>
  <si>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</si>
  <si>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</si>
  <si>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</si>
  <si>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</si>
  <si>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</si>
  <si>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</si>
  <si>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</si>
  <si>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</si>
  <si>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</si>
  <si>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</si>
  <si>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</si>
  <si>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</si>
  <si>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</si>
  <si>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</si>
  <si>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</si>
  <si>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</si>
  <si>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</si>
  <si>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</si>
  <si>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</si>
  <si>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</si>
  <si>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</si>
  <si>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</si>
  <si>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</si>
  <si>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</si>
  <si>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</si>
  <si>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</si>
  <si>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</si>
  <si>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</si>
  <si>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</si>
  <si>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</si>
  <si>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</si>
  <si>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</si>
  <si>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</si>
  <si>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</si>
  <si>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</si>
  <si>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</si>
  <si>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</si>
  <si>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</si>
  <si>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</si>
  <si>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</si>
  <si>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</si>
  <si>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</si>
  <si>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</si>
  <si>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</si>
  <si>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</si>
  <si>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</si>
  <si>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</si>
  <si>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</si>
  <si>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</si>
  <si>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</si>
  <si>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</si>
  <si>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</si>
  <si>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</si>
  <si>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</si>
  <si>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</si>
  <si>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</si>
  <si>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</si>
  <si>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</si>
  <si>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</si>
  <si>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</si>
  <si>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</si>
  <si>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</si>
  <si>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</si>
  <si>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</si>
  <si>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</si>
  <si>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</si>
  <si>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</si>
  <si>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</si>
  <si>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</si>
  <si>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</si>
  <si>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</si>
  <si>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</si>
  <si>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</si>
  <si>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</si>
  <si>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</si>
  <si>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</si>
  <si>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</si>
  <si>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</si>
  <si>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</si>
  <si>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</si>
  <si>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</si>
  <si>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</si>
  <si>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</si>
  <si>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</si>
  <si>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</si>
  <si>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</si>
  <si>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</si>
  <si>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</si>
  <si>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</si>
  <si>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</si>
  <si>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</si>
  <si>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</si>
  <si>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</si>
  <si>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</si>
  <si>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</si>
  <si>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</si>
  <si>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</si>
  <si>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</si>
  <si>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</si>
  <si>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</si>
  <si>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</si>
  <si>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</si>
  <si>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</si>
  <si>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</si>
  <si>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</si>
  <si>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</si>
  <si>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</si>
  <si>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</si>
  <si>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</si>
  <si>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</si>
  <si>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</si>
  <si>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</si>
  <si>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</si>
  <si>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</si>
  <si>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</si>
  <si>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</si>
  <si>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</si>
  <si>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</si>
  <si>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</si>
  <si>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</si>
  <si>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</si>
  <si>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</si>
  <si>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</si>
  <si>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</si>
  <si>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</si>
  <si>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</si>
  <si>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</si>
  <si>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</si>
  <si>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</si>
  <si>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</si>
  <si>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</si>
  <si>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</si>
  <si>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</si>
  <si>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</si>
  <si>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</si>
  <si>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</si>
  <si>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</si>
  <si>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</si>
  <si>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</si>
  <si>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</si>
  <si>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</si>
  <si>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</si>
  <si>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</si>
  <si>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</si>
  <si>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</si>
  <si>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</si>
  <si>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</si>
  <si>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</si>
  <si>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</si>
  <si>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</si>
  <si>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</si>
  <si>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</si>
  <si>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</si>
  <si>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</si>
  <si>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</si>
  <si>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</si>
  <si>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</si>
  <si>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</si>
  <si>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</si>
  <si>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</si>
  <si>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</si>
  <si>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</si>
  <si>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</si>
  <si>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</si>
  <si>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</si>
  <si>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</si>
  <si>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</si>
  <si>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</si>
  <si>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</si>
  <si>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</si>
  <si>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</si>
  <si>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</si>
  <si>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</si>
  <si>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</si>
  <si>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</si>
  <si>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</si>
  <si>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</si>
  <si>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</si>
  <si>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</si>
  <si>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</si>
  <si>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</si>
  <si>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</si>
  <si>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</si>
  <si>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</si>
  <si>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</si>
  <si>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</si>
  <si>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</si>
  <si>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</si>
  <si>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</si>
  <si>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</si>
  <si>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</si>
  <si>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</si>
  <si>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</si>
  <si>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</si>
  <si>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</si>
  <si>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</si>
  <si>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</si>
  <si>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</si>
  <si>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</si>
  <si>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</si>
  <si>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</si>
  <si>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</si>
  <si>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</si>
  <si>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</si>
  <si>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</si>
  <si>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</si>
  <si>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</si>
  <si>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</si>
  <si>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</si>
  <si>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</si>
  <si>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</si>
  <si>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</si>
  <si>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</si>
  <si>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</si>
  <si>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</si>
  <si>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</si>
  <si>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</si>
  <si>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</si>
  <si>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</si>
  <si>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</si>
  <si>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</si>
  <si>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</si>
  <si>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</si>
  <si>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</si>
  <si>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</si>
  <si>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</si>
  <si>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</si>
  <si>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</si>
  <si>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</si>
  <si>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</si>
  <si>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</si>
  <si>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</si>
  <si>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</si>
  <si>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</si>
  <si>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</si>
  <si>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</si>
  <si>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</si>
  <si>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</si>
  <si>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</si>
  <si>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</si>
  <si>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</si>
  <si>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</si>
  <si>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</si>
  <si>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</si>
  <si>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</si>
  <si>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</si>
  <si>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</si>
  <si>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</si>
  <si>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</si>
  <si>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</si>
  <si>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</si>
  <si>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</si>
  <si>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</si>
  <si>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</si>
  <si>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</si>
  <si>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</si>
  <si>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</si>
  <si>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</si>
  <si>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</si>
  <si>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</si>
  <si>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</si>
  <si>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</si>
  <si>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</si>
  <si>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</si>
  <si>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</si>
  <si>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</si>
  <si>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</si>
  <si>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</si>
  <si>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</si>
  <si>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</si>
  <si>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</si>
  <si>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</si>
  <si>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</si>
  <si>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</si>
  <si>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</si>
  <si>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</si>
  <si>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</si>
  <si>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</si>
  <si>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</si>
  <si>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</si>
  <si>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</si>
  <si>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</si>
  <si>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</si>
  <si>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</si>
  <si>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</si>
  <si>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</si>
  <si>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</si>
  <si>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</si>
  <si>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</si>
  <si>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</si>
  <si>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</si>
  <si>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</si>
  <si>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</si>
  <si>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</si>
  <si>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</si>
  <si>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</si>
  <si>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</si>
  <si>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</si>
  <si>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</si>
  <si>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</si>
  <si>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</si>
  <si>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</si>
  <si>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</si>
  <si>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</si>
  <si>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</si>
  <si>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</si>
  <si>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</si>
  <si>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</si>
  <si>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</si>
  <si>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</si>
  <si>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</si>
  <si>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</si>
  <si>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</si>
  <si>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</si>
  <si>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</si>
  <si>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</si>
  <si>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</si>
  <si>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</si>
  <si>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</si>
  <si>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</si>
  <si>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</si>
  <si>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</si>
  <si>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</si>
  <si>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</si>
  <si>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</si>
  <si>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</si>
  <si>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</si>
  <si>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</si>
  <si>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</si>
  <si>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</si>
  <si>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</si>
  <si>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</si>
  <si>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</si>
  <si>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</si>
  <si>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</si>
  <si>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</si>
  <si>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</si>
  <si>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</si>
  <si>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</si>
  <si>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</si>
  <si>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</si>
  <si>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</si>
  <si>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</si>
  <si>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</si>
  <si>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</si>
  <si>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</si>
  <si>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</si>
  <si>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</si>
  <si>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</si>
  <si>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</si>
  <si>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</si>
  <si>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</si>
  <si>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</si>
  <si>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</si>
  <si>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</si>
  <si>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</si>
  <si>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</si>
  <si>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</si>
  <si>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</si>
  <si>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</si>
  <si>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</si>
  <si>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</si>
  <si>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</si>
  <si>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</si>
  <si>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</si>
  <si>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</si>
  <si>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</si>
  <si>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</si>
  <si>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</si>
  <si>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</si>
  <si>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</si>
  <si>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</si>
  <si>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</si>
  <si>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</si>
  <si>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</si>
  <si>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</si>
  <si>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</si>
  <si>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</si>
  <si>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</si>
  <si>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</si>
  <si>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</si>
  <si>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</si>
  <si>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</si>
  <si>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</si>
  <si>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</si>
  <si>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</si>
  <si>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</si>
  <si>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</si>
  <si>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</si>
  <si>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</si>
  <si>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</si>
  <si>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</si>
  <si>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</si>
  <si>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</si>
  <si>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</si>
  <si>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</si>
  <si>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</si>
  <si>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</si>
  <si>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</si>
  <si>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</si>
  <si>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</si>
  <si>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</si>
  <si>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</si>
  <si>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</si>
  <si>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</si>
  <si>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</si>
  <si>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</si>
  <si>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</si>
  <si>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</si>
  <si>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</si>
  <si>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</si>
  <si>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</si>
  <si>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</si>
  <si>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</si>
  <si>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</si>
  <si>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</si>
  <si>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</si>
  <si>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</si>
  <si>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</si>
  <si>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</si>
  <si>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</si>
  <si>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</si>
  <si>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</si>
  <si>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</si>
  <si>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</si>
  <si>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</si>
  <si>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</si>
  <si>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</si>
  <si>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</si>
  <si>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</si>
  <si>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</si>
  <si>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</si>
  <si>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</si>
  <si>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</si>
  <si>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</si>
  <si>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</si>
  <si>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</si>
  <si>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</si>
  <si>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</si>
  <si>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</si>
  <si>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</si>
  <si>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</si>
  <si>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</si>
  <si>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</si>
  <si>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</si>
  <si>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</si>
  <si>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</si>
  <si>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</si>
  <si>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</si>
  <si>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</si>
  <si>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</si>
  <si>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</si>
  <si>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</si>
  <si>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</si>
  <si>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</si>
  <si>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</si>
  <si>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</si>
  <si>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</si>
  <si>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</si>
  <si>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</si>
  <si>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</si>
  <si>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</si>
  <si>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</si>
  <si>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</si>
  <si>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</si>
  <si>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</si>
  <si>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</si>
  <si>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</si>
  <si>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</si>
  <si>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</si>
  <si>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</si>
  <si>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</si>
  <si>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</si>
  <si>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</si>
  <si>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</si>
  <si>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</si>
  <si>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</si>
  <si>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</si>
  <si>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</si>
  <si>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</si>
  <si>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</si>
  <si>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</si>
  <si>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</si>
  <si>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</si>
  <si>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</si>
  <si>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</si>
  <si>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</si>
  <si>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</si>
  <si>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</si>
  <si>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</si>
  <si>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</si>
  <si>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</si>
  <si>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</si>
  <si>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</si>
  <si>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</si>
  <si>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</si>
  <si>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</si>
  <si>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</si>
  <si>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</si>
  <si>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</si>
  <si>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</si>
  <si>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</si>
  <si>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</si>
  <si>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</si>
  <si>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</si>
  <si>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</si>
  <si>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</si>
  <si>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</si>
  <si>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</si>
  <si>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</si>
  <si>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</si>
  <si>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</si>
  <si>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</si>
  <si>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</si>
  <si>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</si>
  <si>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</si>
  <si>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</si>
  <si>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</si>
  <si>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</si>
  <si>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</si>
  <si>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</si>
  <si>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</si>
  <si>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</si>
  <si>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</si>
  <si>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</si>
  <si>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</si>
  <si>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</si>
  <si>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</si>
  <si>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</si>
  <si>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</si>
  <si>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</si>
  <si>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</si>
  <si>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</si>
  <si>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</si>
  <si>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</si>
  <si>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</si>
  <si>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</si>
  <si>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</si>
  <si>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</si>
  <si>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</si>
  <si>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</si>
  <si>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</si>
  <si>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</si>
  <si>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</si>
  <si>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</si>
  <si>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</si>
  <si>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</si>
  <si>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</si>
  <si>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</si>
  <si>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</si>
  <si>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</si>
  <si>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</si>
  <si>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</si>
  <si>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</si>
  <si>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</si>
  <si>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</si>
  <si>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</si>
  <si>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</si>
  <si>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</si>
  <si>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</si>
  <si>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</si>
  <si>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</si>
  <si>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</si>
  <si>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</si>
  <si>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</si>
  <si>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</si>
  <si>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</si>
  <si>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</si>
  <si>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</si>
  <si>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</si>
  <si>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</si>
  <si>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</si>
  <si>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</si>
  <si>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</si>
  <si>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</si>
  <si>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</si>
  <si>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</si>
  <si>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</si>
  <si>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</si>
  <si>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</si>
  <si>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</si>
  <si>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</si>
  <si>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</si>
  <si>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</si>
  <si>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</si>
  <si>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</si>
  <si>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</si>
  <si>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</si>
  <si>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</si>
  <si>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</si>
  <si>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</si>
  <si>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</si>
  <si>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</si>
  <si>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</si>
  <si>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</si>
  <si>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</si>
  <si>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</si>
  <si>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</si>
  <si>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</si>
  <si>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</si>
  <si>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</si>
  <si>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</si>
  <si>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</si>
  <si>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</si>
  <si>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</si>
  <si>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</si>
  <si>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</si>
  <si>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</si>
  <si>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</si>
  <si>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</si>
  <si>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</si>
  <si>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</si>
  <si>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</si>
  <si>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</si>
  <si>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</si>
  <si>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</si>
  <si>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</si>
  <si>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</si>
  <si>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</si>
  <si>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</si>
  <si>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</si>
  <si>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</si>
  <si>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</si>
  <si>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</si>
  <si>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</si>
  <si>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</si>
  <si>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</si>
  <si>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</si>
  <si>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</si>
  <si>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</si>
  <si>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</si>
  <si>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</si>
  <si>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</si>
  <si>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</si>
  <si>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</si>
  <si>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</si>
  <si>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</si>
  <si>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</si>
  <si>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</si>
  <si>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</si>
  <si>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</si>
  <si>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</si>
  <si>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</si>
  <si>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</si>
  <si>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</si>
  <si>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</si>
  <si>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</si>
  <si>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</si>
  <si>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</si>
  <si>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</si>
  <si>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</si>
  <si>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</si>
  <si>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</si>
  <si>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</si>
  <si>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</si>
  <si>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</si>
  <si>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</si>
  <si>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</si>
  <si>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</si>
  <si>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</si>
  <si>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</si>
  <si>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</si>
  <si>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</si>
  <si>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</si>
  <si>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</si>
  <si>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</si>
  <si>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</si>
  <si>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</si>
  <si>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</si>
  <si>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</si>
  <si>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</si>
  <si>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</si>
  <si>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</si>
  <si>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</si>
  <si>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</si>
  <si>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</si>
  <si>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</si>
  <si>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</si>
  <si>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</si>
  <si>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</si>
  <si>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</si>
  <si>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</si>
  <si>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</si>
  <si>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</si>
  <si>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</si>
  <si>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</si>
  <si>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</si>
  <si>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</si>
  <si>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</si>
  <si>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</si>
  <si>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</si>
  <si>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</si>
  <si>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</si>
  <si>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</si>
  <si>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</si>
  <si>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</si>
  <si>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</si>
  <si>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</si>
  <si>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</si>
  <si>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</si>
  <si>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</si>
  <si>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</si>
  <si>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</si>
  <si>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</si>
  <si>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</si>
  <si>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</si>
  <si>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</si>
  <si>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</si>
  <si>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</si>
  <si>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</si>
  <si>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</si>
  <si>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</si>
  <si>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</si>
  <si>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</si>
  <si>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</si>
  <si>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</si>
  <si>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</si>
  <si>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</si>
  <si>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</si>
  <si>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</si>
  <si>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</si>
  <si>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</si>
  <si>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</si>
  <si>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</si>
  <si>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</si>
  <si>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</si>
  <si>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</si>
  <si>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</si>
  <si>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</si>
  <si>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</si>
  <si>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</si>
  <si>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</si>
  <si>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</si>
  <si>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</si>
  <si>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</si>
  <si>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</si>
  <si>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</si>
  <si>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</si>
  <si>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</si>
  <si>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</si>
  <si>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</si>
  <si>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</si>
  <si>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</si>
  <si>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</si>
  <si>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</si>
  <si>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</si>
  <si>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</si>
  <si>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</si>
  <si>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</si>
  <si>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</si>
  <si>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</si>
  <si>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</si>
  <si>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</si>
  <si>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</si>
  <si>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</si>
  <si>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</si>
  <si>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</si>
  <si>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</si>
  <si>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</si>
  <si>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</si>
  <si>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</si>
  <si>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</si>
  <si>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</si>
  <si>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</si>
  <si>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</si>
  <si>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</si>
  <si>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</si>
  <si>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</si>
  <si>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</si>
  <si>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</si>
  <si>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</si>
  <si>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</si>
  <si>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</si>
  <si>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</si>
  <si>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</si>
  <si>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</si>
  <si>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</si>
  <si>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</si>
  <si>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</si>
  <si>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</si>
  <si>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</si>
  <si>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</si>
  <si>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</si>
  <si>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</si>
  <si>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</si>
  <si>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</si>
  <si>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</si>
  <si>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</si>
  <si>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</si>
  <si>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</si>
  <si>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</si>
  <si>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</si>
  <si>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</si>
  <si>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</si>
  <si>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</si>
  <si>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</si>
  <si>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</si>
  <si>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</si>
  <si>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</si>
  <si>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</si>
  <si>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</si>
  <si>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</si>
  <si>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</si>
  <si>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</si>
  <si>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</si>
  <si>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</si>
  <si>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</si>
  <si>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</si>
  <si>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</si>
  <si>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</si>
  <si>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</si>
  <si>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</si>
  <si>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</si>
  <si>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</si>
  <si>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</si>
  <si>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</si>
  <si>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</si>
  <si>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</si>
  <si>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</si>
  <si>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</si>
  <si>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</si>
  <si>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</si>
  <si>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</si>
  <si>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</si>
  <si>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</si>
  <si>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</si>
  <si>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</si>
  <si>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</si>
  <si>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</si>
  <si>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</si>
  <si>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</si>
  <si>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</si>
  <si>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</si>
  <si>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</si>
  <si>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</si>
  <si>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</si>
  <si>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</si>
  <si>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</si>
  <si>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</si>
  <si>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</si>
  <si>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</si>
  <si>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</si>
  <si>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</si>
  <si>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</si>
  <si>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</si>
  <si>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</si>
  <si>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</si>
  <si>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</si>
  <si>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</si>
  <si>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</si>
  <si>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</si>
  <si>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</si>
  <si>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</si>
  <si>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</si>
  <si>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</si>
  <si>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</si>
  <si>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</si>
  <si>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</si>
  <si>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</si>
  <si>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</si>
  <si>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</si>
  <si>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</si>
  <si>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</si>
  <si>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</si>
  <si>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</si>
  <si>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</si>
  <si>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</si>
  <si>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</si>
  <si>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</si>
  <si>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</si>
  <si>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</si>
  <si>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</si>
  <si>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</si>
  <si>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</si>
  <si>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</si>
  <si>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</si>
  <si>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</si>
  <si>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</si>
  <si>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</si>
  <si>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</si>
  <si>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</si>
  <si>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</si>
  <si>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</si>
  <si>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</si>
  <si>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</si>
  <si>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</si>
  <si>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</si>
  <si>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</si>
  <si>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</si>
  <si>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</si>
  <si>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</si>
  <si>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</si>
  <si>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</si>
  <si>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</si>
  <si>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</si>
  <si>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</si>
  <si>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</si>
  <si>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</si>
  <si>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</si>
  <si>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</si>
  <si>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</si>
  <si>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</si>
  <si>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</si>
  <si>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</si>
  <si>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</si>
  <si>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</si>
  <si>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</si>
  <si>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</si>
  <si>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</si>
  <si>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</si>
  <si>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</si>
  <si>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</si>
  <si>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</si>
  <si>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</si>
  <si>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</si>
  <si>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</si>
  <si>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</si>
  <si>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</si>
  <si>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</si>
  <si>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</si>
  <si>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</si>
  <si>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</si>
  <si>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</si>
  <si>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</si>
  <si>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</si>
  <si>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</si>
  <si>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</si>
  <si>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</si>
  <si>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</si>
  <si>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</si>
  <si>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</si>
  <si>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</si>
  <si>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</si>
  <si>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</si>
  <si>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</si>
  <si>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</si>
  <si>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</si>
  <si>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</si>
  <si>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</si>
  <si>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</si>
  <si>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</si>
  <si>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</si>
  <si>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</si>
  <si>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</si>
  <si>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</si>
  <si>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</si>
  <si>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</si>
  <si>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</si>
  <si>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</si>
  <si>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</si>
  <si>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</si>
  <si>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</si>
  <si>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</si>
  <si>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</si>
  <si>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</si>
  <si>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</si>
  <si>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</si>
  <si>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</si>
  <si>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</si>
  <si>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</si>
  <si>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</si>
  <si>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</si>
  <si>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</si>
  <si>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</si>
  <si>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</si>
  <si>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</si>
  <si>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</si>
  <si>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</si>
  <si>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</si>
  <si>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</si>
  <si>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</si>
  <si>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</si>
  <si>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</si>
  <si>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</si>
  <si>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</si>
  <si>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</si>
  <si>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</si>
  <si>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</si>
  <si>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</si>
  <si>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</si>
  <si>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</si>
  <si>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</si>
  <si>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</si>
  <si>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</si>
  <si>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</si>
  <si>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</si>
  <si>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</si>
  <si>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</si>
  <si>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</si>
  <si>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</si>
  <si>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</si>
  <si>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</si>
  <si>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</si>
  <si>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</si>
  <si>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</si>
  <si>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</si>
  <si>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</si>
  <si>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</si>
  <si>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</si>
  <si>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</si>
  <si>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</si>
  <si>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</si>
  <si>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</si>
  <si>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</si>
  <si>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</si>
  <si>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</si>
  <si>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</si>
  <si>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</si>
  <si>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</si>
  <si>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</si>
  <si>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</si>
  <si>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</si>
  <si>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</si>
  <si>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</si>
  <si>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</si>
  <si>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</si>
  <si>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</si>
  <si>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</si>
  <si>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</si>
  <si>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</si>
  <si>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</si>
  <si>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</si>
  <si>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</si>
  <si>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</si>
  <si>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</si>
  <si>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</si>
  <si>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</si>
  <si>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</si>
  <si>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</si>
  <si>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</si>
  <si>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</si>
  <si>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</si>
  <si>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</si>
  <si>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</si>
  <si>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</si>
  <si>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</si>
  <si>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</si>
  <si>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</si>
  <si>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</si>
  <si>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</si>
  <si>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</si>
  <si>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</si>
  <si>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</si>
  <si>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</si>
  <si>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</si>
  <si>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</si>
  <si>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</si>
  <si>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</si>
  <si>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</si>
  <si>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</si>
  <si>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</si>
  <si>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</si>
  <si>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</si>
  <si>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</si>
  <si>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</si>
  <si>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</si>
  <si>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</si>
  <si>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</si>
  <si>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</si>
  <si>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</si>
  <si>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</si>
  <si>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</si>
  <si>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</si>
  <si>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</si>
  <si>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</si>
  <si>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</si>
  <si>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</si>
  <si>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</si>
  <si>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</si>
  <si>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</si>
  <si>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</si>
  <si>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</si>
  <si>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</si>
  <si>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</si>
  <si>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</si>
  <si>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</si>
  <si>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</si>
  <si>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</si>
  <si>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</si>
  <si>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</si>
  <si>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</si>
  <si>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</si>
  <si>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</si>
  <si>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</si>
  <si>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</si>
  <si>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</si>
  <si>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</si>
  <si>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</si>
  <si>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</si>
  <si>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</si>
  <si>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</si>
  <si>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</si>
  <si>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</si>
  <si>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</si>
  <si>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</si>
  <si>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</si>
  <si>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</si>
  <si>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</si>
  <si>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</si>
  <si>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</si>
  <si>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</si>
  <si>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</si>
  <si>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</si>
  <si>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</si>
  <si>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</si>
  <si>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</si>
  <si>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</si>
  <si>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</si>
  <si>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</si>
  <si>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</si>
  <si>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</si>
  <si>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</si>
  <si>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</si>
  <si>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</si>
  <si>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</si>
  <si>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</si>
  <si>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</si>
  <si>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</si>
  <si>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</si>
  <si>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</si>
  <si>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</si>
  <si>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</si>
  <si>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</si>
  <si>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</si>
  <si>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</si>
  <si>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</si>
  <si>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</si>
  <si>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</si>
  <si>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</si>
  <si>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</si>
  <si>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</si>
  <si>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</si>
  <si>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</si>
  <si>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</si>
  <si>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</si>
  <si>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</si>
  <si>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</si>
  <si>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</si>
  <si>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</si>
  <si>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</si>
  <si>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</si>
  <si>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</si>
  <si>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</si>
  <si>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</si>
  <si>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</si>
  <si>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</si>
  <si>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</si>
  <si>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</si>
  <si>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</si>
  <si>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</si>
  <si>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</si>
  <si>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</si>
  <si>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</si>
  <si>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</si>
  <si>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</si>
  <si>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</si>
  <si>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</si>
  <si>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</si>
  <si>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</si>
  <si>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</si>
  <si>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</si>
  <si>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</si>
  <si>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</si>
  <si>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</si>
  <si>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</si>
  <si>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</si>
  <si>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</si>
  <si>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</si>
  <si>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</si>
  <si>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</si>
  <si>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</si>
  <si>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</si>
  <si>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</si>
  <si>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</si>
  <si>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</si>
  <si>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</si>
  <si>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</si>
  <si>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</si>
  <si>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</si>
  <si>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</si>
  <si>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</si>
  <si>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</si>
  <si>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</si>
  <si>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</si>
  <si>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</si>
  <si>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</si>
  <si>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</si>
  <si>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</si>
  <si>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</si>
  <si>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</si>
  <si>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</si>
  <si>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</si>
  <si>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</si>
  <si>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</si>
  <si>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</si>
  <si>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</si>
  <si>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</si>
  <si>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</si>
  <si>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</si>
  <si>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</si>
  <si>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</si>
  <si>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</si>
  <si>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</si>
  <si>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</si>
  <si>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</si>
  <si>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</si>
  <si>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</si>
  <si>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</si>
  <si>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</si>
  <si>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</si>
  <si>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</si>
  <si>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</si>
  <si>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</si>
  <si>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</si>
  <si>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</si>
  <si>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</si>
  <si>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</si>
  <si>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</si>
  <si>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</si>
  <si>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</si>
  <si>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</si>
  <si>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</si>
  <si>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</si>
  <si>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</si>
  <si>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</si>
  <si>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</si>
  <si>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</si>
  <si>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</si>
  <si>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</si>
  <si>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</si>
  <si>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</si>
  <si>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</si>
  <si>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</si>
  <si>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</si>
  <si>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</si>
  <si>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</si>
  <si>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</si>
  <si>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</si>
  <si>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</si>
  <si>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</si>
  <si>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</si>
  <si>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</si>
  <si>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</si>
  <si>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</si>
  <si>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</si>
  <si>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</si>
  <si>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</si>
  <si>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</si>
  <si>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</si>
  <si>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</si>
  <si>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</si>
  <si>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</si>
  <si>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</si>
  <si>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</si>
  <si>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</si>
  <si>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</si>
  <si>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</si>
  <si>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</si>
  <si>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</si>
  <si>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</si>
  <si>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</si>
  <si>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</si>
  <si>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</si>
  <si>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</si>
  <si>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</si>
  <si>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</si>
  <si>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</si>
  <si>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</si>
  <si>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</si>
  <si>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</si>
  <si>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</si>
  <si>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</si>
  <si>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</si>
  <si>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</si>
  <si>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</si>
  <si>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</si>
  <si>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</si>
  <si>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</si>
  <si>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</si>
  <si>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</si>
  <si>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</si>
  <si>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</si>
  <si>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</si>
  <si>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</si>
  <si>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</si>
  <si>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</si>
  <si>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</si>
  <si>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</si>
  <si>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</si>
  <si>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</si>
  <si>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</si>
  <si>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</si>
  <si>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</si>
  <si>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</si>
  <si>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</si>
  <si>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</si>
  <si>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</si>
  <si>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</si>
  <si>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</si>
  <si>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</si>
  <si>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</si>
  <si>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</si>
  <si>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</si>
  <si>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</si>
  <si>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</si>
  <si>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</si>
  <si>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</si>
  <si>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</si>
  <si>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</si>
  <si>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</si>
  <si>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</si>
  <si>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</si>
  <si>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</si>
  <si>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</si>
  <si>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</si>
  <si>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</si>
  <si>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</si>
  <si>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</si>
  <si>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</si>
  <si>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</si>
  <si>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</si>
  <si>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</si>
  <si>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</si>
  <si>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</si>
  <si>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</si>
  <si>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</si>
  <si>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</si>
  <si>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</si>
  <si>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</si>
  <si>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</si>
  <si>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</si>
  <si>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</si>
  <si>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</si>
  <si>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</si>
  <si>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</si>
  <si>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</si>
  <si>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</si>
  <si>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</si>
  <si>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</si>
  <si>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</si>
  <si>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</si>
  <si>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</si>
  <si>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</si>
  <si>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</si>
  <si>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</si>
  <si>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</si>
  <si>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</si>
  <si>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</si>
  <si>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</si>
  <si>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</si>
  <si>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</si>
  <si>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</si>
  <si>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</si>
  <si>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</si>
  <si>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</si>
  <si>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</si>
  <si>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</si>
  <si>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</si>
  <si>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</si>
  <si>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</si>
  <si>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</si>
  <si>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</si>
  <si>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</si>
  <si>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</si>
  <si>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</si>
  <si>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</si>
  <si>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</si>
  <si>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</si>
  <si>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</si>
  <si>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</si>
  <si>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</si>
  <si>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</si>
  <si>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</si>
  <si>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</si>
  <si>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</si>
  <si>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</si>
  <si>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</si>
  <si>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</si>
  <si>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</si>
  <si>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</si>
  <si>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</si>
  <si>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</si>
  <si>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</si>
  <si>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</si>
  <si>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</si>
  <si>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</si>
  <si>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</si>
  <si>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</si>
  <si>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</si>
  <si>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</si>
  <si>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</si>
  <si>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</si>
  <si>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</si>
  <si>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</si>
  <si>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</si>
  <si>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</si>
  <si>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</si>
  <si>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</si>
  <si>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</si>
  <si>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</si>
  <si>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</si>
  <si>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</si>
  <si>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</si>
  <si>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</si>
  <si>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</si>
  <si>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</si>
  <si>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</si>
  <si>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</si>
  <si>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</si>
  <si>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</si>
  <si>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</si>
  <si>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</si>
  <si>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</si>
  <si>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</si>
  <si>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</si>
  <si>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</si>
  <si>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</si>
  <si>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</si>
  <si>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</si>
  <si>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</si>
  <si>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</si>
  <si>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</si>
  <si>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</si>
  <si>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</si>
  <si>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</si>
  <si>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</si>
  <si>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</si>
  <si>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</si>
  <si>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</si>
  <si>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</si>
  <si>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</si>
  <si>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</si>
  <si>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</si>
  <si>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</si>
  <si>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</si>
  <si>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</si>
  <si>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</si>
  <si>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</si>
  <si>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</si>
  <si>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</si>
  <si>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</si>
  <si>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</si>
  <si>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</si>
  <si>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</si>
  <si>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</si>
  <si>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</si>
  <si>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</si>
  <si>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</si>
  <si>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</si>
  <si>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</si>
  <si>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</si>
  <si>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</si>
  <si>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</si>
  <si>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</si>
  <si>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</si>
  <si>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</si>
  <si>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</si>
  <si>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</si>
  <si>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</si>
  <si>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</si>
  <si>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</si>
  <si>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</si>
  <si>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</si>
  <si>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</si>
  <si>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</si>
  <si>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</si>
  <si>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</si>
  <si>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</si>
  <si>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</si>
  <si>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</si>
  <si>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</si>
  <si>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</si>
  <si>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</si>
  <si>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</si>
  <si>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</si>
  <si>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</si>
  <si>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</si>
  <si>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</si>
  <si>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</si>
  <si>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</si>
  <si>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</si>
  <si>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</si>
  <si>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</si>
  <si>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</si>
  <si>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</si>
  <si>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</si>
  <si>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</si>
  <si>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</si>
  <si>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</si>
  <si>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</si>
  <si>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</si>
  <si>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</si>
  <si>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</si>
  <si>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</si>
  <si>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</si>
  <si>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</si>
  <si>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</si>
  <si>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</si>
  <si>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</si>
  <si>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</si>
  <si>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</si>
  <si>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</si>
  <si>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</si>
  <si>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</si>
  <si>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</si>
  <si>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</si>
  <si>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</si>
  <si>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</si>
  <si>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</si>
  <si>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</si>
  <si>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</si>
  <si>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</si>
  <si>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</si>
  <si>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</si>
  <si>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</si>
  <si>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</si>
  <si>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</si>
  <si>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</si>
  <si>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</si>
  <si>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</si>
  <si>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</si>
  <si>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</si>
  <si>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</si>
  <si>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</si>
  <si>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</si>
  <si>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</si>
  <si>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</si>
  <si>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</si>
  <si>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</si>
  <si>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</si>
  <si>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</si>
  <si>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</si>
  <si>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</si>
  <si>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</si>
  <si>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</si>
  <si>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</si>
  <si>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</si>
  <si>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</si>
  <si>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</si>
  <si>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</si>
  <si>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</si>
  <si>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</si>
  <si>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</si>
  <si>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</si>
  <si>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</si>
  <si>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</si>
  <si>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</si>
  <si>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</si>
  <si>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</si>
  <si>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</si>
  <si>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</si>
  <si>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</si>
  <si>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</si>
  <si>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</si>
  <si>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</si>
  <si>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</si>
  <si>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</si>
  <si>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</si>
  <si>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</si>
  <si>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</si>
  <si>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</si>
  <si>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</si>
  <si>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</si>
  <si>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</si>
  <si>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</si>
  <si>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</si>
  <si>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</si>
  <si>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</si>
  <si>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</si>
  <si>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</si>
  <si>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</si>
  <si>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</si>
  <si>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</si>
  <si>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</si>
  <si>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</si>
  <si>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</si>
  <si>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</si>
  <si>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</si>
  <si>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</si>
  <si>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</si>
  <si>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</si>
  <si>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</si>
  <si>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</si>
  <si>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</si>
  <si>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</si>
  <si>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</si>
  <si>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</si>
  <si>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</si>
  <si>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</si>
  <si>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</si>
  <si>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</si>
  <si>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</si>
  <si>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</si>
  <si>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</si>
  <si>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</si>
  <si>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</si>
  <si>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</si>
  <si>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</si>
  <si>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</si>
  <si>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</si>
  <si>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</si>
  <si>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</si>
  <si>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</si>
  <si>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</si>
  <si>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</si>
  <si>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</si>
  <si>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</si>
  <si>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</si>
  <si>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</si>
  <si>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</si>
  <si>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</si>
  <si>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</si>
  <si>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</si>
  <si>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</si>
  <si>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</si>
  <si>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</si>
  <si>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</si>
  <si>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</si>
  <si>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</si>
  <si>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</si>
  <si>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</si>
  <si>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</si>
  <si>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</si>
  <si>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</si>
  <si>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</si>
  <si>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</si>
  <si>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</si>
  <si>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</si>
  <si>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</si>
  <si>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</si>
  <si>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</si>
  <si>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</si>
  <si>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</si>
  <si>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</si>
  <si>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</si>
  <si>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</si>
  <si>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</si>
  <si>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</si>
  <si>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</si>
  <si>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</si>
  <si>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</si>
  <si>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</si>
  <si>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</si>
  <si>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</si>
  <si>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</si>
  <si>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</si>
  <si>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</si>
  <si>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</si>
  <si>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</si>
  <si>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</si>
  <si>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</si>
  <si>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</si>
  <si>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</si>
  <si>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</si>
  <si>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</si>
  <si>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</si>
  <si>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</si>
  <si>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</si>
  <si>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</si>
  <si>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</si>
  <si>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</si>
  <si>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</si>
  <si>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</si>
  <si>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</si>
  <si>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</si>
  <si>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</si>
  <si>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</si>
  <si>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</si>
  <si>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</si>
  <si>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</si>
  <si>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</si>
  <si>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</si>
  <si>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</si>
  <si>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</si>
  <si>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</si>
  <si>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</si>
  <si>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</si>
  <si>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</si>
  <si>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</si>
  <si>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</si>
  <si>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</si>
  <si>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</si>
  <si>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</si>
  <si>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</si>
  <si>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</si>
  <si>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</si>
  <si>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</si>
  <si>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</si>
  <si>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</si>
  <si>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</si>
  <si>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</si>
  <si>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</si>
  <si>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</si>
  <si>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</si>
  <si>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</si>
  <si>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</si>
  <si>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</si>
  <si>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</si>
  <si>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</si>
  <si>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</si>
  <si>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</si>
  <si>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</si>
  <si>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</si>
  <si>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</si>
  <si>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</si>
  <si>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</si>
  <si>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</si>
  <si>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</si>
  <si>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</si>
  <si>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</si>
  <si>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</si>
  <si>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</si>
  <si>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</si>
  <si>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</si>
  <si>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</si>
  <si>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</si>
  <si>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</si>
  <si>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</si>
  <si>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</si>
  <si>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</si>
  <si>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</si>
  <si>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</si>
  <si>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</si>
  <si>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</si>
  <si>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</si>
  <si>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</si>
  <si>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</si>
  <si>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</si>
  <si>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</si>
  <si>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</si>
  <si>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</si>
  <si>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</si>
  <si>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</si>
  <si>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</si>
  <si>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</si>
  <si>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</si>
  <si>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</si>
  <si>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</si>
  <si>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</si>
  <si>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</si>
  <si>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</si>
  <si>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</si>
  <si>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</si>
  <si>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</si>
  <si>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</si>
  <si>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</si>
  <si>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</si>
  <si>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</si>
  <si>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</si>
  <si>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</si>
  <si>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</si>
  <si>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</si>
  <si>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</si>
  <si>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</si>
  <si>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</si>
  <si>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</si>
  <si>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</si>
  <si>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</si>
  <si>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</si>
  <si>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</si>
  <si>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</si>
  <si>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</si>
  <si>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</si>
  <si>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</si>
  <si>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</si>
  <si>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</si>
  <si>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</si>
  <si>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</si>
  <si>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</si>
  <si>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</si>
  <si>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</si>
  <si>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</si>
  <si>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</si>
  <si>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</si>
  <si>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</si>
  <si>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</si>
  <si>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</si>
  <si>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</si>
  <si>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</si>
  <si>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</si>
  <si>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</si>
  <si>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</si>
  <si>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</si>
  <si>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</si>
  <si>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</si>
  <si>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</si>
  <si>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</si>
  <si>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</si>
  <si>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</si>
  <si>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</si>
  <si>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</si>
  <si>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</si>
  <si>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</si>
  <si>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</si>
  <si>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</si>
  <si>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</si>
  <si>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</si>
  <si>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</si>
  <si>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</si>
  <si>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</si>
  <si>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</si>
  <si>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</si>
  <si>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</si>
  <si>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</si>
  <si>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</si>
  <si>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</si>
  <si>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</si>
  <si>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</si>
  <si>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</si>
  <si>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</si>
  <si>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</si>
  <si>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</si>
  <si>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</si>
  <si>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</si>
  <si>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</si>
  <si>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</si>
  <si>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</si>
  <si>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</si>
  <si>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</si>
  <si>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</si>
  <si>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</si>
  <si>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</si>
  <si>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</si>
  <si>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</si>
  <si>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</si>
  <si>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</si>
  <si>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</si>
  <si>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</si>
  <si>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</si>
  <si>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</si>
  <si>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</si>
  <si>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</si>
  <si>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</si>
  <si>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</si>
  <si>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</si>
  <si>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</si>
  <si>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</si>
  <si>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</si>
  <si>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</si>
  <si>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</si>
  <si>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</si>
  <si>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</si>
  <si>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</si>
  <si>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</si>
  <si>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</si>
  <si>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</si>
  <si>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</si>
  <si>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</si>
  <si>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</si>
  <si>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</si>
  <si>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</si>
  <si>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</si>
  <si>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</si>
  <si>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</si>
  <si>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</si>
  <si>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</si>
  <si>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</si>
  <si>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</si>
  <si>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</si>
  <si>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</si>
  <si>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</si>
  <si>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</si>
  <si>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</si>
  <si>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</si>
  <si>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</si>
  <si>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</si>
  <si>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</si>
  <si>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</si>
  <si>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</si>
  <si>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</si>
  <si>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</si>
  <si>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</si>
  <si>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</si>
  <si>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</si>
  <si>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</si>
  <si>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</si>
  <si>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</si>
  <si>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</si>
  <si>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</si>
  <si>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</si>
  <si>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</si>
  <si>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</si>
  <si>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</si>
  <si>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</si>
  <si>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</si>
  <si>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</si>
  <si>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</si>
  <si>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</si>
  <si>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</si>
  <si>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</si>
  <si>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</si>
  <si>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</si>
  <si>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</si>
  <si>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</si>
  <si>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</si>
  <si>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</si>
  <si>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</si>
  <si>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</si>
  <si>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</si>
  <si>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</si>
  <si>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</si>
  <si>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</si>
  <si>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</si>
  <si>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</si>
  <si>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</si>
  <si>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</si>
  <si>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</si>
  <si>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</si>
  <si>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</si>
  <si>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</si>
  <si>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</si>
  <si>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</si>
  <si>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</si>
  <si>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</si>
  <si>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</si>
  <si>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</si>
  <si>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</si>
  <si>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</si>
  <si>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</si>
  <si>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</si>
  <si>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</si>
  <si>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</si>
  <si>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</si>
  <si>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</si>
  <si>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</si>
  <si>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</si>
  <si>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</si>
  <si>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</si>
  <si>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</si>
  <si>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</si>
  <si>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</si>
  <si>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</si>
  <si>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</si>
  <si>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</si>
  <si>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</si>
  <si>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</si>
  <si>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</si>
  <si>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</si>
  <si>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</si>
  <si>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</si>
  <si>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</si>
  <si>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</si>
  <si>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</si>
  <si>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</si>
  <si>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</si>
  <si>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</si>
  <si>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</si>
  <si>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</si>
  <si>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</si>
  <si>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</si>
  <si>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</si>
  <si>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</si>
  <si>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</si>
  <si>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</si>
  <si>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</si>
  <si>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</si>
  <si>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</si>
  <si>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</si>
  <si>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</si>
  <si>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</si>
  <si>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</si>
  <si>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</si>
  <si>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</si>
  <si>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</si>
  <si>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</si>
  <si>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</si>
  <si>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</si>
  <si>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</si>
  <si>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</si>
  <si>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</si>
  <si>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</si>
  <si>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</si>
  <si>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</si>
  <si>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</si>
  <si>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</si>
  <si>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</si>
  <si>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</si>
  <si>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</si>
  <si>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</si>
  <si>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</si>
  <si>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</si>
  <si>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</si>
  <si>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</si>
  <si>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</si>
  <si>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</si>
  <si>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</si>
  <si>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</si>
  <si>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</si>
  <si>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</si>
  <si>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</si>
  <si>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</si>
  <si>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</si>
  <si>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</si>
  <si>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</si>
  <si>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</si>
  <si>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</si>
  <si>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</si>
  <si>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</si>
  <si>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</si>
  <si>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</si>
  <si>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</si>
  <si>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</si>
  <si>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</si>
  <si>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</si>
  <si>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</si>
  <si>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</si>
  <si>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</si>
  <si>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</si>
  <si>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</si>
  <si>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</si>
  <si>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</si>
  <si>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</si>
  <si>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</si>
  <si>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</si>
  <si>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</si>
  <si>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</si>
  <si>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</si>
  <si>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</si>
  <si>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</si>
  <si>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</si>
  <si>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</si>
  <si>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</si>
  <si>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</si>
  <si>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</si>
  <si>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</si>
  <si>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</si>
  <si>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</si>
  <si>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</si>
  <si>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</si>
  <si>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</si>
  <si>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</si>
  <si>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</si>
  <si>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</si>
  <si>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</si>
  <si>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</si>
  <si>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</si>
  <si>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</si>
  <si>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</si>
  <si>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</si>
  <si>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</si>
  <si>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</si>
  <si>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</si>
  <si>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</si>
  <si>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</si>
  <si>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</si>
  <si>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</si>
  <si>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</si>
  <si>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</si>
  <si>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</si>
  <si>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</si>
  <si>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</si>
  <si>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</si>
  <si>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</si>
  <si>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</si>
  <si>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</si>
  <si>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</si>
  <si>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</si>
  <si>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</si>
  <si>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</si>
  <si>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</si>
  <si>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</si>
  <si>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</si>
  <si>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</si>
  <si>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</si>
  <si>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</si>
  <si>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</si>
  <si>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</si>
  <si>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</si>
  <si>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</si>
  <si>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</si>
  <si>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</si>
  <si>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</si>
  <si>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</si>
  <si>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</si>
  <si>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</si>
  <si>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</si>
  <si>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</si>
  <si>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</si>
  <si>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</si>
  <si>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</si>
  <si>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</si>
  <si>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</si>
  <si>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</si>
  <si>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</si>
  <si>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</si>
  <si>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</si>
  <si>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</si>
  <si>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</si>
  <si>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</si>
  <si>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</si>
  <si>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</si>
  <si>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</si>
  <si>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</si>
  <si>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</si>
  <si>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</si>
  <si>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</si>
  <si>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</si>
  <si>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</si>
  <si>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</si>
  <si>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</si>
  <si>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</si>
  <si>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</si>
  <si>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</si>
  <si>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</si>
  <si>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</si>
  <si>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</si>
  <si>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</si>
  <si>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</si>
  <si>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</si>
  <si>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</si>
  <si>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</si>
  <si>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</si>
  <si>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</si>
  <si>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</si>
  <si>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</si>
  <si>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</si>
  <si>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</si>
  <si>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</si>
  <si>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</si>
  <si>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</si>
  <si>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</si>
  <si>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</si>
  <si>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</si>
  <si>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</si>
  <si>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</si>
  <si>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</si>
  <si>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</si>
  <si>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</si>
  <si>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</si>
  <si>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</si>
  <si>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</si>
  <si>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</si>
  <si>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</si>
  <si>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</si>
  <si>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</si>
  <si>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</si>
  <si>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</si>
  <si>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</si>
  <si>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</si>
  <si>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</si>
  <si>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</si>
  <si>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</si>
  <si>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</si>
  <si>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</si>
  <si>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</si>
  <si>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</si>
  <si>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</si>
  <si>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</si>
  <si>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</si>
  <si>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</si>
  <si>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</si>
  <si>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</si>
  <si>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</si>
  <si>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</si>
  <si>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</si>
  <si>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</si>
  <si>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</si>
  <si>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</si>
  <si>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</si>
  <si>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</si>
  <si>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</si>
  <si>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</si>
  <si>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</si>
  <si>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</si>
  <si>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</si>
  <si>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</si>
  <si>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</si>
  <si>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</si>
  <si>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</si>
  <si>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</si>
  <si>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</si>
  <si>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</si>
  <si>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</si>
  <si>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</si>
  <si>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</si>
  <si>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</si>
  <si>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</si>
  <si>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</si>
  <si>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</si>
  <si>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</si>
  <si>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</si>
  <si>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</si>
  <si>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</si>
  <si>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</si>
  <si>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</si>
  <si>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</si>
  <si>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</si>
  <si>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</si>
  <si>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</si>
  <si>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</si>
  <si>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</si>
  <si>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</si>
  <si>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</si>
  <si>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</si>
  <si>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</si>
  <si>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</si>
  <si>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</si>
  <si>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</si>
  <si>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</si>
  <si>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</si>
  <si>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</si>
  <si>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</si>
  <si>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</si>
  <si>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</si>
  <si>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</si>
  <si>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</si>
  <si>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</si>
  <si>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</si>
  <si>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</si>
  <si>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</si>
  <si>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</si>
  <si>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</si>
  <si>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</si>
  <si>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</si>
  <si>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</si>
  <si>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</si>
  <si>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</si>
  <si>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</si>
  <si>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</si>
  <si>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</si>
  <si>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</si>
  <si>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</si>
  <si>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</si>
  <si>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</si>
  <si>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</si>
  <si>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</si>
  <si>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</si>
  <si>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</si>
  <si>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</si>
  <si>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</si>
  <si>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</si>
  <si>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</si>
  <si>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</si>
  <si>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</si>
  <si>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</si>
  <si>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</si>
  <si>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</si>
  <si>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</si>
  <si>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</si>
  <si>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</si>
  <si>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</si>
  <si>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</si>
  <si>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</si>
  <si>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</si>
  <si>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</si>
  <si>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</si>
  <si>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</si>
  <si>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</si>
  <si>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</si>
  <si>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</si>
  <si>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</si>
  <si>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</si>
  <si>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</si>
  <si>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</si>
  <si>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</si>
  <si>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</si>
  <si>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</si>
  <si>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</si>
  <si>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</si>
  <si>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</si>
  <si>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</si>
  <si>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</si>
  <si>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</si>
  <si>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</si>
  <si>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</si>
  <si>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</si>
  <si>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</si>
  <si>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</si>
  <si>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</si>
  <si>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</si>
  <si>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</si>
  <si>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</si>
  <si>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</si>
  <si>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</si>
  <si>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</si>
  <si>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</si>
  <si>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</si>
  <si>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</si>
  <si>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</si>
  <si>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</si>
  <si>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</si>
  <si>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</si>
  <si>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</si>
  <si>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</si>
  <si>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</si>
  <si>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</si>
  <si>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</si>
  <si>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</si>
  <si>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</si>
  <si>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</si>
  <si>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</si>
  <si>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</si>
  <si>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</si>
  <si>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</si>
  <si>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</si>
  <si>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</si>
  <si>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</si>
  <si>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</si>
  <si>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</si>
  <si>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</si>
  <si>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</si>
  <si>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</si>
  <si>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</si>
  <si>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</si>
  <si>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</si>
  <si>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</si>
  <si>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</si>
  <si>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</si>
  <si>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</si>
  <si>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</si>
  <si>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</si>
  <si>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</si>
  <si>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</si>
  <si>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</si>
  <si>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</si>
  <si>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</si>
  <si>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</si>
  <si>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</si>
  <si>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</si>
  <si>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</si>
  <si>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</si>
  <si>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</si>
  <si>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</si>
  <si>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</si>
  <si>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</si>
  <si>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</si>
  <si>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</si>
  <si>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</si>
  <si>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</si>
  <si>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</si>
  <si>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</si>
  <si>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</si>
  <si>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</si>
  <si>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</si>
  <si>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</si>
  <si>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</si>
  <si>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</si>
  <si>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</si>
  <si>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</si>
  <si>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</si>
  <si>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</si>
  <si>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</si>
  <si>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</si>
  <si>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</si>
  <si>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</si>
  <si>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</si>
  <si>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</si>
  <si>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</si>
  <si>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</si>
  <si>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</si>
  <si>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</si>
  <si>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</si>
  <si>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</si>
  <si>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</si>
  <si>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</si>
  <si>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</si>
  <si>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</si>
  <si>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</si>
  <si>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</si>
  <si>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</si>
  <si>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</si>
  <si>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</si>
  <si>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</si>
  <si>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</si>
  <si>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</si>
  <si>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</si>
  <si>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</si>
  <si>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</si>
  <si>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</si>
  <si>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</si>
  <si>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</si>
  <si>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</si>
  <si>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</si>
  <si>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</si>
  <si>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</si>
  <si>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</si>
  <si>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</si>
  <si>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</si>
  <si>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</si>
  <si>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</si>
  <si>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</si>
  <si>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</si>
  <si>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</si>
  <si>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</si>
  <si>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</si>
  <si>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</si>
  <si>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</si>
  <si>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</si>
  <si>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</si>
  <si>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</si>
  <si>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</si>
  <si>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</si>
  <si>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</si>
  <si>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</si>
  <si>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</si>
  <si>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</si>
  <si>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</si>
  <si>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</si>
  <si>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</si>
  <si>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</si>
  <si>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</si>
  <si>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</si>
  <si>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</si>
  <si>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</si>
  <si>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</si>
  <si>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</si>
  <si>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</si>
  <si>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</si>
  <si>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</si>
  <si>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</si>
  <si>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</si>
  <si>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</si>
  <si>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</si>
  <si>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</si>
  <si>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</si>
  <si>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</si>
  <si>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</si>
  <si>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</si>
  <si>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</si>
  <si>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</si>
  <si>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</si>
  <si>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</si>
  <si>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</si>
  <si>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</si>
  <si>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</si>
  <si>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</si>
  <si>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</si>
  <si>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</si>
  <si>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</si>
  <si>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</si>
  <si>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</si>
  <si>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</si>
  <si>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</si>
  <si>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</si>
  <si>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</si>
  <si>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</si>
  <si>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</si>
  <si>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</si>
  <si>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</si>
  <si>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</si>
  <si>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</si>
  <si>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</si>
  <si>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</si>
  <si>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</si>
  <si>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</si>
  <si>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</si>
  <si>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</si>
  <si>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</si>
  <si>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</si>
  <si>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</si>
  <si>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</si>
  <si>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</si>
  <si>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</si>
  <si>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</si>
  <si>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</si>
  <si>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</si>
  <si>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</si>
  <si>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</si>
  <si>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</si>
  <si>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</si>
  <si>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</si>
  <si>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</si>
  <si>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</si>
  <si>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</si>
  <si>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</si>
  <si>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</si>
  <si>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</si>
  <si>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</si>
  <si>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</si>
  <si>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</si>
  <si>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</si>
  <si>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</si>
  <si>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</si>
  <si>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</si>
  <si>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</si>
  <si>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</si>
  <si>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</si>
  <si>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</si>
  <si>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</si>
  <si>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</si>
  <si>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</si>
  <si>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</si>
  <si>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</si>
  <si>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</si>
  <si>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</si>
  <si>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</si>
  <si>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</si>
  <si>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</si>
  <si>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</si>
  <si>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</si>
  <si>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</si>
  <si>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</si>
  <si>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</si>
  <si>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</si>
  <si>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</si>
  <si>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</si>
  <si>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</si>
  <si>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</si>
  <si>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</si>
  <si>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</si>
  <si>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</si>
  <si>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</si>
  <si>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</si>
  <si>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</si>
  <si>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</si>
  <si>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</si>
  <si>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</si>
  <si>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</si>
  <si>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</si>
  <si>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</si>
  <si>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</si>
  <si>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</si>
  <si>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</si>
  <si>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</si>
  <si>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</si>
  <si>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</si>
  <si>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</si>
  <si>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</si>
  <si>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</si>
  <si>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</si>
  <si>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</si>
  <si>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</si>
  <si>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</si>
  <si>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</si>
  <si>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</si>
  <si>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</si>
  <si>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</si>
  <si>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</si>
  <si>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</si>
  <si>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</si>
  <si>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</si>
  <si>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</si>
  <si>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</si>
  <si>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</si>
  <si>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</si>
  <si>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</si>
  <si>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</si>
  <si>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</si>
  <si>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</si>
  <si>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</si>
  <si>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</si>
  <si>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</si>
  <si>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</si>
  <si>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</si>
  <si>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</si>
  <si>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</si>
  <si>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</si>
  <si>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</si>
  <si>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</si>
  <si>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</si>
  <si>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</si>
  <si>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</si>
  <si>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</si>
  <si>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</si>
  <si>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</si>
  <si>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</si>
  <si>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</si>
  <si>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</si>
  <si>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</si>
  <si>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</si>
  <si>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</si>
  <si>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</si>
  <si>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</si>
  <si>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</si>
  <si>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</si>
  <si>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</si>
  <si>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</si>
  <si>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</si>
  <si>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</si>
  <si>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</si>
  <si>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</si>
  <si>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</si>
  <si>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</si>
  <si>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</si>
  <si>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</si>
  <si>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</si>
  <si>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</si>
  <si>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</si>
  <si>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</si>
  <si>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</si>
  <si>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</si>
  <si>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</si>
  <si>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</si>
  <si>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</si>
  <si>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</si>
  <si>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</si>
  <si>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</si>
  <si>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</si>
  <si>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</si>
  <si>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</si>
  <si>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</si>
  <si>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</si>
  <si>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</si>
  <si>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</si>
  <si>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</si>
  <si>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</si>
  <si>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</si>
  <si>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</si>
  <si>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</si>
  <si>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</si>
  <si>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</si>
  <si>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</si>
  <si>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</si>
  <si>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</si>
  <si>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</si>
  <si>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</si>
  <si>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</si>
  <si>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</si>
  <si>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</si>
  <si>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</si>
  <si>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</si>
  <si>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</si>
  <si>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</si>
  <si>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</si>
  <si>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</si>
  <si>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</si>
  <si>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</si>
  <si>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</si>
  <si>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</si>
  <si>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</si>
  <si>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</si>
  <si>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</si>
  <si>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</si>
  <si>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</si>
  <si>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</si>
  <si>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</si>
  <si>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</si>
  <si>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</si>
  <si>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</si>
  <si>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</si>
  <si>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</si>
  <si>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</si>
  <si>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</si>
  <si>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</si>
  <si>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</si>
  <si>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</si>
  <si>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</si>
  <si>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</si>
  <si>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</si>
  <si>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</si>
  <si>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</si>
  <si>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</si>
  <si>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</si>
  <si>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</si>
  <si>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</si>
  <si>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</si>
  <si>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</si>
  <si>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</si>
  <si>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</si>
  <si>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</si>
  <si>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</si>
  <si>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</si>
  <si>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</si>
  <si>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</si>
  <si>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</si>
  <si>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</si>
  <si>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</si>
  <si>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</si>
  <si>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</si>
  <si>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</si>
  <si>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</si>
  <si>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</si>
  <si>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</si>
  <si>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</si>
  <si>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</si>
  <si>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</si>
  <si>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</si>
  <si>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</si>
  <si>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</si>
  <si>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</si>
  <si>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</si>
  <si>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</si>
  <si>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</si>
  <si>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</si>
  <si>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</si>
  <si>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</si>
  <si>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</si>
  <si>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</si>
  <si>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</si>
  <si>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</si>
  <si>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</si>
  <si>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</si>
  <si>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</si>
  <si>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</si>
  <si>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</si>
  <si>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</si>
  <si>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</si>
  <si>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</si>
  <si>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</si>
  <si>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</si>
  <si>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</si>
  <si>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</si>
  <si>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</si>
  <si>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</si>
  <si>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</si>
  <si>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</si>
  <si>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</si>
  <si>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</si>
  <si>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</si>
  <si>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</si>
  <si>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</si>
  <si>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</si>
  <si>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</si>
  <si>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</si>
  <si>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</si>
  <si>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</si>
  <si>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</si>
  <si>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</si>
  <si>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</si>
  <si>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</si>
  <si>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</si>
  <si>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</si>
  <si>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</si>
  <si>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</si>
  <si>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</si>
  <si>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</si>
  <si>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</si>
  <si>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</si>
  <si>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</si>
  <si>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</si>
  <si>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</si>
  <si>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</si>
  <si>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</si>
  <si>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</si>
  <si>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</si>
  <si>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</si>
  <si>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</si>
  <si>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</si>
  <si>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</si>
  <si>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</si>
  <si>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</si>
  <si>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</si>
  <si>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</si>
  <si>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</si>
  <si>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</si>
  <si>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</si>
  <si>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</si>
  <si>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</si>
  <si>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</si>
  <si>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</si>
  <si>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</si>
  <si>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</si>
  <si>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</si>
  <si>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</si>
  <si>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</si>
  <si>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</si>
  <si>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</si>
  <si>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</si>
  <si>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</si>
  <si>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</si>
  <si>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</si>
  <si>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</si>
  <si>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</si>
  <si>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</si>
  <si>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</si>
  <si>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</si>
  <si>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</si>
  <si>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</si>
  <si>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</si>
  <si>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</si>
  <si>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</si>
  <si>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</si>
  <si>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</si>
  <si>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</si>
  <si>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</si>
  <si>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</si>
  <si>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</si>
  <si>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</si>
  <si>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</si>
  <si>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</si>
  <si>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</si>
  <si>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</si>
  <si>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</si>
  <si>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</si>
  <si>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</si>
  <si>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</si>
  <si>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</si>
  <si>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</si>
  <si>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</si>
  <si>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</si>
  <si>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</si>
  <si>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</si>
  <si>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</si>
  <si>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</si>
  <si>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</si>
  <si>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</si>
  <si>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</si>
  <si>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</si>
  <si>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</si>
  <si>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</si>
  <si>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</si>
  <si>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</si>
  <si>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</si>
  <si>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</si>
  <si>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</si>
  <si>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</si>
  <si>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</si>
  <si>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</si>
  <si>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</si>
  <si>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</si>
  <si>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</si>
  <si>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</si>
  <si>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</si>
  <si>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</si>
  <si>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</si>
  <si>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</si>
  <si>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</si>
  <si>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</si>
  <si>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</si>
  <si>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</si>
  <si>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</si>
  <si>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</si>
  <si>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</si>
  <si>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</si>
  <si>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</si>
  <si>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</si>
  <si>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</si>
  <si>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</si>
  <si>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</si>
  <si>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</si>
  <si>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</si>
  <si>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</si>
  <si>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</si>
  <si>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</si>
  <si>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</si>
  <si>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</si>
  <si>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</si>
  <si>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</si>
  <si>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</si>
  <si>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</si>
  <si>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</si>
  <si>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</si>
  <si>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</si>
  <si>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</si>
  <si>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</si>
  <si>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</si>
  <si>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</si>
  <si>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</si>
  <si>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</si>
  <si>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</si>
  <si>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</si>
  <si>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</si>
  <si>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</si>
  <si>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</si>
  <si>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</si>
  <si>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</si>
  <si>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</si>
  <si>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</si>
  <si>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</si>
  <si>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</si>
  <si>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</si>
  <si>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</si>
  <si>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</si>
  <si>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</si>
  <si>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</si>
  <si>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</si>
  <si>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</si>
  <si>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</si>
  <si>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</si>
  <si>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</si>
  <si>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</si>
  <si>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</si>
  <si>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</si>
  <si>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</si>
  <si>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</si>
  <si>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</si>
  <si>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</si>
  <si>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</si>
  <si>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</si>
  <si>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</si>
  <si>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</si>
  <si>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</si>
  <si>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</si>
  <si>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</si>
  <si>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</si>
  <si>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</si>
  <si>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</si>
  <si>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</si>
  <si>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</si>
  <si>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</si>
  <si>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</si>
  <si>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</si>
  <si>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</si>
  <si>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</si>
  <si>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</si>
  <si>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</si>
  <si>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</si>
  <si>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</si>
  <si>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</si>
  <si>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</si>
  <si>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</si>
  <si>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</si>
  <si>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</si>
  <si>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</si>
  <si>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</si>
  <si>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</si>
  <si>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</si>
  <si>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</si>
  <si>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</si>
  <si>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</si>
  <si>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</si>
  <si>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</si>
  <si>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</si>
  <si>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</si>
  <si>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</si>
  <si>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</si>
  <si>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</si>
  <si>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</si>
  <si>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</si>
  <si>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</si>
  <si>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</si>
  <si>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</si>
  <si>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</si>
  <si>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</si>
  <si>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</si>
  <si>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</si>
  <si>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</si>
  <si>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</si>
  <si>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</si>
  <si>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</si>
  <si>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</si>
  <si>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</si>
  <si>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</si>
  <si>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</si>
  <si>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</si>
  <si>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</si>
  <si>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</si>
  <si>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</si>
  <si>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</si>
  <si>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</si>
  <si>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</si>
  <si>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</si>
  <si>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</si>
  <si>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</si>
  <si>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</si>
  <si>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</si>
  <si>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</si>
  <si>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</si>
  <si>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</si>
  <si>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</si>
  <si>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</si>
  <si>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</si>
  <si>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</si>
  <si>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</si>
  <si>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</si>
  <si>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</si>
  <si>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</si>
  <si>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</si>
  <si>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</si>
  <si>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</si>
  <si>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</si>
  <si>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</si>
  <si>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</si>
  <si>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</si>
  <si>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</si>
  <si>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</si>
  <si>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</si>
  <si>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</si>
  <si>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</si>
  <si>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</si>
  <si>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</si>
  <si>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</si>
  <si>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</si>
  <si>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</si>
  <si>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</si>
  <si>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</si>
  <si>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</si>
  <si>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</si>
  <si>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</si>
  <si>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</si>
  <si>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</si>
  <si>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</si>
  <si>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</si>
  <si>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</si>
  <si>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</si>
  <si>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</si>
  <si>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</si>
  <si>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</si>
  <si>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</si>
  <si>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</si>
  <si>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</si>
  <si>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</si>
  <si>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</si>
  <si>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</si>
  <si>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</si>
  <si>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</si>
  <si>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</si>
  <si>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</si>
  <si>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</si>
  <si>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</si>
  <si>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</si>
  <si>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</si>
  <si>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</si>
  <si>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</si>
  <si>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</si>
  <si>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</si>
  <si>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</si>
  <si>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</si>
  <si>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</si>
  <si>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</si>
  <si>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</si>
  <si>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</si>
  <si>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</si>
  <si>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</si>
  <si>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</si>
  <si>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</si>
  <si>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</si>
  <si>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</si>
  <si>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</si>
  <si>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</si>
  <si>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</si>
  <si>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</si>
  <si>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</si>
  <si>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</si>
  <si>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</si>
  <si>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</si>
  <si>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</si>
  <si>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</si>
  <si>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</si>
  <si>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</si>
  <si>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</si>
  <si>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</si>
  <si>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</si>
  <si>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</si>
  <si>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</si>
  <si>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</si>
  <si>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</si>
  <si>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</si>
  <si>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</si>
  <si>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</si>
  <si>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</si>
  <si>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</si>
  <si>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</si>
  <si>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</si>
  <si>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</si>
  <si>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</si>
  <si>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</si>
  <si>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</si>
  <si>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</si>
  <si>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</si>
  <si>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</si>
  <si>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</si>
  <si>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</si>
  <si>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</si>
  <si>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</si>
  <si>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</si>
  <si>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</si>
  <si>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</si>
  <si>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</si>
  <si>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</si>
  <si>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</si>
  <si>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</si>
  <si>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</si>
  <si>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</si>
  <si>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</si>
  <si>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</si>
  <si>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</si>
  <si>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</si>
  <si>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</si>
  <si>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</si>
  <si>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</si>
  <si>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</si>
  <si>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</si>
  <si>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</si>
  <si>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</si>
  <si>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</si>
  <si>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</si>
  <si>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</si>
  <si>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</si>
  <si>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</si>
  <si>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</si>
  <si>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</si>
  <si>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</si>
  <si>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</si>
  <si>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</si>
  <si>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</si>
  <si>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</si>
  <si>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</si>
  <si>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</si>
  <si>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</si>
  <si>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</si>
  <si>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</si>
  <si>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</si>
  <si>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</si>
  <si>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</si>
  <si>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</si>
  <si>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</si>
  <si>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</si>
  <si>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</si>
  <si>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</si>
  <si>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</si>
  <si>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</si>
  <si>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</si>
  <si>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</si>
  <si>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</si>
  <si>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</si>
  <si>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</si>
  <si>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</si>
  <si>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</si>
  <si>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</si>
  <si>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</si>
  <si>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</si>
  <si>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</si>
  <si>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</si>
  <si>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</si>
  <si>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</si>
  <si>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</si>
  <si>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</si>
  <si>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</si>
  <si>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</si>
  <si>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</si>
  <si>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</si>
  <si>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</si>
  <si>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</si>
  <si>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</si>
  <si>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</si>
  <si>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</si>
  <si>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</si>
  <si>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</si>
  <si>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</si>
  <si>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</si>
  <si>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</si>
  <si>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</si>
  <si>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</si>
  <si>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</si>
  <si>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</si>
  <si>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</si>
  <si>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</si>
  <si>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</si>
  <si>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</si>
  <si>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</si>
  <si>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</si>
  <si>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</si>
  <si>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</si>
  <si>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</si>
  <si>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</si>
  <si>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</si>
  <si>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</si>
  <si>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</si>
  <si>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</si>
  <si>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</si>
  <si>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</si>
  <si>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</si>
  <si>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</si>
  <si>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</si>
  <si>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</si>
  <si>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</si>
  <si>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</si>
  <si>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</si>
  <si>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</si>
  <si>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</si>
  <si>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</si>
  <si>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</si>
  <si>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</si>
  <si>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</si>
  <si>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</si>
  <si>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</si>
  <si>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</si>
  <si>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</si>
  <si>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</si>
  <si>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</si>
  <si>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</si>
  <si>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</si>
  <si>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</si>
  <si>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</si>
  <si>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</si>
  <si>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</si>
  <si>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</si>
  <si>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</si>
  <si>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</si>
  <si>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</si>
  <si>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</si>
  <si>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</si>
  <si>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</si>
  <si>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</si>
  <si>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</si>
  <si>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</si>
  <si>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</si>
  <si>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</si>
  <si>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</si>
  <si>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</si>
  <si>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</si>
  <si>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</si>
  <si>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</si>
  <si>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</si>
  <si>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</si>
  <si>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</si>
  <si>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</si>
  <si>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</si>
  <si>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</si>
  <si>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</si>
  <si>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</si>
  <si>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</si>
  <si>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</si>
  <si>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</si>
  <si>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</si>
  <si>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</si>
  <si>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</si>
  <si>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</si>
  <si>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</si>
  <si>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</si>
  <si>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</si>
  <si>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</si>
  <si>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</si>
  <si>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</si>
  <si>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</si>
  <si>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</si>
  <si>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</si>
  <si>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</si>
  <si>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</si>
  <si>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</si>
  <si>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</si>
  <si>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</si>
  <si>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</si>
  <si>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</si>
  <si>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</si>
  <si>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</si>
  <si>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</si>
  <si>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</si>
  <si>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</si>
  <si>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</si>
  <si>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</si>
  <si>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</si>
  <si>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</si>
  <si>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</si>
  <si>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</si>
  <si>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</si>
  <si>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</si>
  <si>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</si>
  <si>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</si>
  <si>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</si>
  <si>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</si>
  <si>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</si>
  <si>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</si>
  <si>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</si>
  <si>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</si>
  <si>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</si>
  <si>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</si>
  <si>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</si>
  <si>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</si>
  <si>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</si>
  <si>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</si>
  <si>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</si>
  <si>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</si>
  <si>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</si>
  <si>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</si>
  <si>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</si>
  <si>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</si>
  <si>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</si>
  <si>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</si>
  <si>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</si>
  <si>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</si>
  <si>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</si>
  <si>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</si>
  <si>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</si>
  <si>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</si>
  <si>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</si>
  <si>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</si>
  <si>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</si>
  <si>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</si>
  <si>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</si>
  <si>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</si>
  <si>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</si>
  <si>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</si>
  <si>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</si>
  <si>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</si>
  <si>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</si>
  <si>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</si>
  <si>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</si>
  <si>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</si>
  <si>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</si>
  <si>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</si>
  <si>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</si>
  <si>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</si>
  <si>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</si>
  <si>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</si>
  <si>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</si>
  <si>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</si>
  <si>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</si>
  <si>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</si>
  <si>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</si>
  <si>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</si>
  <si>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</si>
  <si>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</si>
  <si>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</si>
  <si>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</si>
  <si>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</si>
  <si>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</si>
  <si>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</si>
  <si>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</si>
  <si>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</si>
  <si>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</si>
  <si>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</si>
  <si>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</si>
  <si>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</si>
  <si>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</si>
  <si>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</si>
  <si>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</si>
  <si>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</si>
  <si>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</si>
  <si>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</si>
  <si>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</si>
  <si>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</si>
  <si>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</si>
  <si>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</si>
  <si>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</si>
  <si>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</si>
  <si>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</si>
  <si>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</si>
  <si>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</si>
  <si>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</si>
  <si>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</si>
  <si>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</si>
  <si>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</si>
  <si>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</si>
  <si>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</si>
  <si>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</si>
  <si>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</si>
  <si>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</si>
  <si>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</si>
  <si>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</si>
  <si>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</si>
  <si>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</si>
  <si>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</si>
  <si>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</si>
  <si>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</si>
  <si>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</si>
  <si>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</si>
  <si>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</si>
  <si>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</si>
  <si>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</si>
  <si>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</si>
  <si>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</si>
  <si>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</si>
  <si>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</si>
  <si>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</si>
  <si>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</si>
  <si>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</si>
  <si>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</si>
  <si>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</si>
  <si>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</si>
  <si>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</si>
  <si>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</si>
  <si>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</si>
  <si>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</si>
  <si>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</si>
  <si>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</si>
  <si>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</si>
  <si>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</si>
  <si>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</si>
  <si>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</si>
  <si>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</si>
  <si>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</si>
  <si>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</si>
  <si>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</si>
  <si>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</si>
  <si>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</si>
  <si>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</si>
  <si>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</si>
  <si>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</si>
  <si>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</si>
  <si>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</si>
  <si>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</si>
  <si>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</si>
  <si>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</si>
  <si>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</si>
  <si>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</si>
  <si>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</si>
  <si>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</si>
  <si>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</si>
  <si>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</si>
  <si>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</si>
  <si>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</si>
  <si>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</si>
  <si>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</si>
  <si>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</si>
  <si>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</si>
  <si>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</si>
  <si>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</si>
  <si>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</si>
  <si>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</si>
  <si>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</si>
  <si>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</si>
  <si>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</si>
  <si>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</si>
  <si>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</si>
  <si>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</si>
  <si>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</si>
  <si>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</si>
  <si>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</si>
  <si>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</si>
  <si>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</si>
  <si>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</si>
  <si>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</si>
  <si>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</si>
  <si>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</si>
  <si>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</si>
  <si>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</si>
  <si>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</si>
  <si>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</si>
  <si>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</si>
  <si>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</si>
  <si>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</si>
  <si>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</si>
  <si>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</si>
  <si>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</si>
  <si>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</si>
  <si>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</si>
  <si>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</si>
  <si>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</si>
  <si>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</si>
  <si>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</si>
  <si>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</si>
  <si>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</si>
  <si>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</si>
  <si>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</si>
  <si>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</si>
  <si>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</si>
  <si>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</si>
  <si>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</si>
  <si>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</si>
  <si>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</si>
  <si>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</si>
  <si>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</si>
  <si>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</si>
  <si>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</si>
  <si>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</si>
  <si>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</si>
  <si>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</si>
  <si>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</si>
  <si>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</si>
  <si>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</si>
  <si>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</si>
  <si>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</si>
  <si>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</si>
  <si>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</si>
  <si>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</si>
  <si>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</si>
  <si>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</si>
  <si>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</si>
  <si>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</si>
  <si>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</si>
  <si>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</si>
  <si>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</si>
  <si>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</si>
  <si>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</si>
  <si>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</si>
  <si>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</si>
  <si>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</si>
  <si>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</si>
  <si>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</si>
  <si>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</si>
  <si>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</si>
  <si>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</si>
  <si>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</si>
  <si>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</si>
  <si>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</si>
  <si>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</si>
  <si>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</si>
  <si>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</si>
  <si>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</si>
  <si>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</si>
  <si>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</si>
  <si>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</si>
  <si>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</si>
  <si>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</si>
  <si>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</si>
  <si>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</si>
  <si>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</si>
  <si>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</si>
  <si>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</si>
  <si>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</si>
  <si>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</si>
  <si>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</si>
  <si>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</si>
  <si>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</si>
  <si>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</si>
  <si>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</si>
  <si>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</si>
  <si>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</si>
  <si>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</si>
  <si>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</si>
  <si>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</si>
  <si>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</si>
  <si>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</si>
  <si>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</si>
  <si>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</si>
  <si>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</si>
  <si>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</si>
  <si>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</si>
  <si>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</si>
  <si>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</si>
  <si>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</si>
  <si>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</si>
  <si>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</si>
  <si>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</si>
  <si>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</si>
  <si>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</si>
  <si>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</si>
  <si>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</si>
  <si>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</si>
  <si>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</si>
  <si>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</si>
  <si>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</si>
  <si>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</si>
  <si>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</si>
  <si>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</si>
  <si>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</si>
  <si>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</si>
  <si>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</si>
  <si>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</si>
  <si>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</si>
  <si>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</si>
  <si>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</si>
  <si>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</si>
  <si>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</si>
  <si>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</si>
  <si>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</si>
  <si>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</si>
  <si>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</si>
  <si>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</si>
  <si>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</si>
  <si>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</si>
  <si>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</si>
  <si>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</si>
  <si>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</si>
  <si>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</si>
  <si>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</si>
  <si>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</si>
  <si>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</si>
  <si>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</si>
  <si>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</si>
  <si>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</si>
  <si>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</si>
  <si>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</si>
  <si>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</si>
  <si>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</si>
  <si>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</si>
  <si>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</si>
  <si>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</si>
  <si>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</si>
  <si>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</si>
  <si>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</si>
  <si>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</si>
  <si>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</si>
  <si>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</si>
  <si>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</si>
  <si>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</si>
  <si>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</si>
  <si>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</si>
  <si>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</si>
  <si>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</si>
  <si>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</si>
  <si>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</si>
  <si>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</si>
  <si>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</si>
  <si>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</si>
  <si>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</si>
  <si>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</si>
  <si>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</si>
  <si>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</si>
  <si>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</si>
  <si>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</si>
  <si>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</si>
  <si>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</si>
  <si>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</si>
  <si>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</si>
  <si>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</si>
  <si>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</si>
  <si>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</si>
  <si>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</si>
  <si>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</si>
  <si>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</si>
  <si>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</si>
  <si>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</si>
  <si>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</si>
  <si>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</si>
  <si>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</si>
  <si>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</si>
  <si>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</si>
  <si>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</si>
  <si>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</si>
  <si>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</si>
  <si>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</si>
  <si>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</si>
  <si>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</si>
  <si>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</si>
  <si>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</si>
  <si>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</si>
  <si>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</si>
  <si>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</si>
  <si>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</si>
  <si>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</si>
  <si>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</si>
  <si>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</si>
  <si>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</si>
  <si>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</si>
  <si>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</si>
  <si>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</si>
  <si>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</si>
  <si>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</si>
  <si>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</si>
  <si>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</si>
  <si>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</si>
  <si>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</si>
  <si>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</si>
  <si>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</si>
  <si>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</si>
  <si>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</si>
  <si>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</si>
  <si>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</si>
  <si>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</si>
  <si>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</si>
  <si>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</si>
  <si>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</si>
  <si>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</si>
  <si>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</si>
  <si>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</si>
  <si>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</si>
  <si>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</si>
  <si>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</si>
  <si>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</si>
  <si>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</si>
  <si>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</si>
  <si>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</si>
  <si>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</si>
  <si>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</si>
  <si>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</si>
  <si>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</si>
  <si>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</si>
  <si>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</si>
  <si>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</si>
  <si>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</si>
  <si>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</si>
  <si>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</si>
  <si>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</si>
  <si>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</si>
  <si>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</si>
  <si>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</si>
  <si>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</si>
  <si>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</si>
  <si>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</si>
  <si>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</si>
  <si>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</si>
  <si>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</si>
  <si>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</si>
  <si>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</si>
  <si>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</si>
  <si>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</si>
  <si>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</si>
  <si>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</si>
  <si>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</si>
  <si>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</si>
  <si>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</si>
  <si>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</si>
  <si>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</si>
  <si>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</si>
  <si>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</si>
  <si>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</si>
  <si>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</si>
  <si>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</si>
  <si>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</si>
  <si>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</si>
  <si>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</si>
  <si>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</si>
  <si>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</si>
  <si>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</si>
  <si>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</si>
  <si>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</si>
  <si>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</si>
  <si>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</si>
  <si>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</si>
  <si>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</si>
  <si>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</si>
  <si>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</si>
  <si>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</si>
  <si>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</si>
  <si>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</si>
  <si>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</si>
  <si>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</si>
  <si>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</si>
  <si>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</si>
  <si>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</si>
  <si>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</si>
  <si>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</si>
  <si>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</si>
  <si>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</si>
  <si>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</si>
  <si>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</si>
  <si>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</si>
  <si>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</si>
  <si>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</si>
  <si>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</si>
  <si>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</si>
  <si>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</si>
  <si>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</si>
  <si>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</si>
  <si>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</si>
  <si>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</si>
  <si>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</si>
  <si>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</si>
  <si>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</si>
  <si>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</si>
  <si>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</si>
  <si>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</si>
  <si>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</si>
  <si>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</si>
  <si>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</si>
  <si>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</si>
  <si>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</si>
  <si>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</si>
  <si>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</si>
  <si>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</si>
  <si>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</si>
  <si>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</si>
  <si>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</si>
  <si>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</si>
  <si>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</si>
  <si>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</si>
  <si>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</si>
  <si>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</si>
  <si>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</si>
  <si>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</si>
  <si>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</si>
  <si>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</si>
  <si>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</si>
  <si>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</si>
  <si>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</si>
  <si>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</si>
  <si>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</si>
  <si>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</si>
  <si>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</si>
  <si>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</si>
  <si>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</si>
  <si>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</si>
  <si>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</si>
  <si>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</si>
  <si>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</si>
  <si>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</si>
  <si>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</si>
  <si>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</si>
  <si>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</si>
  <si>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</si>
  <si>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</si>
  <si>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</si>
  <si>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</si>
  <si>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</si>
  <si>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</si>
  <si>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</si>
  <si>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</si>
  <si>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</si>
  <si>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</si>
  <si>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</si>
  <si>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</si>
  <si>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</si>
  <si>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</si>
  <si>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</si>
  <si>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</si>
  <si>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</si>
  <si>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</si>
  <si>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</si>
  <si>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</si>
  <si>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</si>
  <si>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</si>
  <si>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</si>
  <si>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</si>
  <si>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</si>
  <si>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</si>
  <si>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</si>
  <si>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</si>
  <si>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</si>
  <si>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</si>
  <si>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</si>
  <si>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</si>
  <si>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</si>
  <si>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</si>
  <si>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</si>
  <si>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</si>
  <si>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</si>
  <si>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</si>
  <si>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</si>
  <si>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</si>
  <si>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</si>
  <si>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</si>
  <si>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</si>
  <si>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</si>
  <si>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</si>
  <si>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</si>
  <si>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</si>
  <si>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</si>
  <si>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</si>
  <si>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</si>
  <si>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</si>
  <si>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</si>
  <si>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</si>
  <si>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</si>
  <si>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</si>
  <si>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</si>
  <si>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</si>
  <si>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</si>
  <si>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</si>
  <si>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</si>
  <si>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</si>
  <si>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</si>
  <si>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</si>
  <si>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</si>
  <si>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</si>
  <si>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</si>
  <si>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</si>
  <si>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</si>
  <si>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</si>
  <si>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</si>
  <si>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</si>
  <si>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</si>
  <si>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</si>
  <si>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</si>
  <si>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</si>
  <si>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</si>
  <si>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</si>
  <si>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</si>
  <si>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</si>
  <si>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</si>
  <si>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</si>
  <si>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</si>
  <si>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</si>
  <si>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</si>
  <si>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</si>
  <si>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</si>
  <si>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</si>
  <si>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</si>
  <si>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</si>
  <si>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</si>
  <si>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</si>
  <si>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</si>
  <si>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</si>
  <si>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</si>
  <si>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</si>
  <si>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</si>
  <si>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</si>
  <si>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</si>
  <si>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</si>
  <si>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</si>
  <si>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</si>
  <si>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</si>
  <si>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</si>
  <si>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</si>
  <si>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</si>
  <si>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</si>
  <si>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</si>
  <si>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</si>
  <si>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</si>
  <si>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</si>
  <si>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</si>
  <si>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</si>
  <si>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</si>
  <si>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</si>
  <si>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</si>
  <si>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</si>
  <si>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</si>
  <si>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</si>
  <si>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</si>
  <si>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</si>
  <si>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</si>
  <si>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</si>
  <si>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</si>
  <si>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</si>
  <si>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</si>
  <si>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</si>
  <si>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</si>
  <si>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</si>
  <si>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</si>
  <si>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</si>
  <si>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</si>
  <si>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</si>
  <si>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</si>
  <si>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</si>
  <si>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</si>
  <si>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</si>
  <si>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</si>
  <si>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</si>
  <si>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</si>
  <si>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</si>
  <si>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</si>
  <si>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</si>
  <si>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</si>
  <si>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</si>
  <si>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</si>
  <si>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</si>
  <si>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</si>
  <si>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</si>
  <si>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</si>
  <si>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</si>
  <si>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</si>
  <si>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</si>
  <si>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</si>
  <si>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</si>
  <si>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</si>
  <si>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</si>
  <si>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</si>
  <si>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</si>
  <si>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</si>
  <si>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</si>
  <si>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</si>
  <si>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</si>
  <si>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</si>
  <si>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</si>
  <si>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</si>
  <si>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</si>
  <si>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</si>
  <si>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</si>
  <si>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</si>
  <si>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</si>
  <si>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</si>
  <si>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</si>
  <si>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</si>
  <si>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</si>
  <si>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</si>
  <si>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</si>
  <si>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</si>
  <si>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</si>
  <si>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</si>
  <si>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</si>
  <si>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</si>
  <si>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</si>
  <si>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</si>
  <si>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</si>
  <si>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</si>
  <si>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</si>
  <si>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</si>
  <si>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</si>
  <si>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</si>
  <si>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</si>
  <si>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</si>
  <si>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</si>
  <si>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</si>
  <si>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</si>
  <si>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</si>
  <si>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</si>
  <si>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</si>
  <si>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</si>
  <si>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</si>
  <si>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</si>
  <si>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</si>
  <si>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</si>
  <si>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</si>
  <si>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</si>
  <si>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</si>
  <si>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</si>
  <si>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</si>
  <si>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</si>
  <si>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</si>
  <si>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</si>
  <si>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</si>
  <si>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</si>
  <si>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</si>
  <si>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</si>
  <si>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</si>
  <si>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</si>
  <si>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</si>
  <si>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</si>
  <si>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</si>
  <si>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</si>
  <si>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</si>
  <si>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</si>
  <si>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</si>
  <si>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</si>
  <si>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</si>
  <si>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</si>
  <si>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</si>
  <si>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</si>
  <si>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</si>
  <si>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</si>
  <si>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</si>
  <si>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</si>
  <si>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</si>
  <si>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</si>
  <si>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</si>
  <si>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</si>
  <si>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</si>
  <si>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</si>
  <si>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</si>
  <si>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</si>
  <si>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</si>
  <si>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</si>
  <si>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</si>
  <si>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</si>
  <si>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</si>
  <si>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</si>
  <si>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</si>
  <si>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</si>
  <si>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</si>
  <si>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</si>
  <si>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</si>
  <si>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</si>
  <si>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</si>
  <si>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</si>
  <si>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</si>
  <si>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</si>
  <si>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</si>
  <si>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</si>
  <si>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</si>
  <si>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</si>
  <si>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</si>
  <si>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</si>
  <si>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</si>
  <si>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</si>
  <si>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</si>
  <si>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</si>
  <si>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</si>
  <si>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</si>
  <si>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</si>
  <si>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</si>
  <si>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</si>
  <si>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</si>
  <si>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</si>
  <si>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</si>
  <si>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</si>
  <si>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</si>
  <si>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</si>
  <si>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</si>
  <si>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</si>
  <si>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</si>
  <si>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</si>
  <si>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</si>
  <si>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</si>
  <si>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</si>
  <si>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</si>
  <si>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</si>
  <si>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</si>
  <si>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</si>
  <si>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</si>
  <si>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</si>
  <si>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</si>
  <si>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</si>
  <si>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</si>
  <si>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</si>
  <si>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</si>
  <si>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</si>
  <si>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</si>
  <si>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</si>
  <si>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</si>
  <si>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</si>
  <si>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</si>
  <si>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</si>
  <si>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</si>
  <si>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</si>
  <si>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</si>
  <si>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</si>
  <si>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</si>
  <si>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</si>
  <si>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</si>
  <si>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</si>
  <si>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</si>
  <si>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</si>
  <si>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</si>
  <si>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</si>
  <si>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</si>
  <si>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</si>
  <si>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</si>
  <si>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</si>
  <si>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</si>
  <si>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</si>
  <si>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</si>
  <si>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</si>
  <si>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</si>
  <si>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</si>
  <si>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</si>
  <si>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</si>
  <si>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</si>
  <si>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</si>
  <si>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</si>
  <si>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</si>
  <si>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</si>
  <si>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</si>
  <si>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</si>
  <si>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</si>
  <si>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</si>
  <si>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</si>
  <si>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</si>
  <si>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</si>
  <si>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</si>
  <si>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</si>
  <si>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</si>
  <si>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</si>
  <si>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</si>
  <si>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</si>
  <si>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</si>
  <si>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</si>
  <si>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</si>
  <si>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</si>
  <si>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</si>
  <si>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</si>
  <si>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</si>
  <si>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</si>
  <si>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</si>
  <si>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</si>
  <si>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</si>
  <si>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</si>
  <si>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</si>
  <si>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</si>
  <si>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</si>
  <si>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</si>
  <si>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</si>
  <si>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</si>
  <si>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</si>
  <si>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</si>
  <si>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</si>
  <si>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</si>
  <si>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</si>
  <si>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</si>
  <si>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</si>
  <si>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</si>
  <si>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</si>
  <si>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</si>
  <si>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</si>
  <si>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</si>
  <si>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</si>
  <si>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</si>
  <si>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</si>
  <si>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</si>
  <si>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</si>
  <si>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</si>
  <si>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</si>
  <si>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</si>
  <si>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</si>
  <si>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</si>
  <si>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</si>
  <si>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</si>
  <si>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</si>
  <si>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</si>
  <si>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</si>
  <si>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</si>
  <si>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</si>
  <si>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</si>
  <si>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</si>
  <si>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</si>
  <si>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</si>
  <si>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</si>
  <si>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</si>
  <si>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</si>
  <si>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</si>
  <si>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</si>
  <si>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</si>
  <si>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</si>
  <si>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</si>
  <si>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</si>
  <si>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</si>
  <si>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</si>
  <si>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</si>
  <si>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</si>
  <si>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</si>
  <si>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</si>
  <si>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</si>
  <si>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</si>
  <si>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</si>
  <si>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</si>
  <si>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</si>
  <si>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</si>
  <si>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</si>
  <si>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</si>
  <si>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</si>
  <si>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</si>
  <si>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</si>
  <si>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</si>
  <si>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</si>
  <si>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</si>
  <si>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</si>
  <si>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</si>
  <si>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</si>
  <si>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</si>
  <si>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</si>
  <si>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</si>
  <si>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</si>
  <si>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</si>
  <si>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</si>
  <si>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</si>
  <si>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</si>
  <si>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</si>
  <si>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</si>
  <si>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</si>
  <si>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</si>
  <si>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</si>
  <si>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</si>
  <si>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</si>
  <si>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</si>
  <si>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</si>
  <si>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</si>
  <si>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</si>
  <si>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</si>
  <si>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</si>
  <si>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</si>
  <si>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</si>
  <si>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</si>
  <si>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</si>
  <si>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</si>
  <si>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</si>
  <si>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</si>
  <si>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</si>
  <si>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</si>
  <si>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</si>
  <si>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</si>
  <si>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</si>
  <si>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</si>
  <si>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</si>
  <si>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</si>
  <si>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</si>
  <si>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</si>
  <si>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</si>
  <si>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</si>
  <si>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</si>
  <si>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</si>
  <si>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</si>
  <si>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</si>
  <si>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</si>
  <si>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</si>
  <si>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</si>
  <si>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</si>
  <si>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</si>
  <si>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</si>
  <si>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</si>
  <si>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</si>
  <si>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</si>
  <si>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</si>
  <si>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</si>
  <si>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</si>
  <si>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</si>
  <si>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</si>
  <si>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</si>
  <si>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</si>
  <si>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</si>
  <si>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</si>
  <si>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</si>
  <si>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</si>
  <si>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</si>
  <si>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</si>
  <si>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</si>
  <si>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</si>
  <si>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</si>
  <si>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</si>
  <si>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</si>
  <si>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</si>
  <si>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</si>
  <si>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</si>
  <si>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</si>
  <si>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</si>
  <si>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</si>
  <si>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</si>
  <si>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</si>
  <si>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</si>
  <si>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</si>
  <si>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</si>
  <si>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</si>
  <si>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</si>
  <si>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</si>
  <si>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</si>
  <si>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</si>
  <si>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</si>
  <si>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</si>
  <si>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</si>
  <si>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</si>
  <si>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</si>
  <si>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</si>
  <si>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</si>
  <si>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</si>
  <si>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</si>
  <si>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</si>
  <si>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</si>
  <si>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</si>
  <si>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</si>
  <si>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</si>
  <si>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</si>
  <si>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</si>
  <si>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</si>
  <si>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</si>
  <si>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</si>
  <si>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</si>
  <si>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</si>
  <si>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</si>
  <si>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</si>
  <si>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</si>
  <si>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</si>
  <si>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</si>
  <si>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</si>
  <si>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</si>
  <si>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</si>
  <si>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</si>
  <si>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</si>
  <si>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</si>
  <si>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</si>
  <si>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</si>
  <si>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</si>
  <si>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</si>
  <si>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</si>
  <si>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</si>
  <si>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</si>
  <si>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</si>
  <si>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</si>
  <si>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</si>
  <si>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</si>
  <si>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</si>
  <si>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</si>
  <si>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</si>
  <si>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</si>
  <si>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</si>
  <si>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</si>
  <si>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</si>
  <si>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</si>
  <si>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</si>
  <si>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</si>
  <si>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</si>
  <si>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</si>
  <si>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</si>
  <si>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</si>
  <si>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</si>
  <si>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</si>
  <si>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</si>
  <si>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</si>
  <si>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</si>
  <si>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</si>
  <si>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</si>
  <si>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</si>
  <si>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</si>
  <si>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</si>
  <si>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</si>
  <si>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</si>
  <si>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</si>
  <si>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</si>
  <si>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</si>
  <si>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</si>
  <si>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</si>
  <si>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</si>
  <si>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</si>
  <si>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</si>
  <si>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</si>
  <si>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</si>
  <si>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</si>
  <si>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</si>
  <si>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</si>
  <si>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</si>
  <si>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</si>
  <si>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</si>
  <si>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</si>
  <si>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</si>
  <si>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</si>
  <si>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</si>
  <si>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</si>
  <si>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</si>
  <si>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</si>
  <si>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</si>
  <si>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</si>
  <si>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</si>
  <si>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</si>
  <si>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</si>
  <si>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</si>
  <si>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</si>
  <si>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</si>
  <si>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</si>
  <si>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</si>
  <si>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</si>
  <si>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</si>
  <si>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</si>
  <si>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</si>
  <si>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</si>
  <si>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</si>
  <si>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</si>
  <si>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</si>
  <si>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</si>
  <si>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</si>
  <si>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</si>
  <si>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</si>
  <si>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</si>
  <si>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</si>
  <si>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</si>
  <si>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</si>
  <si>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</si>
  <si>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</si>
  <si>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</si>
  <si>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</si>
  <si>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</si>
  <si>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</si>
  <si>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</si>
  <si>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</si>
  <si>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</si>
  <si>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</si>
  <si>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</si>
  <si>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</si>
  <si>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</si>
  <si>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</si>
  <si>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</si>
  <si>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</si>
  <si>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</si>
  <si>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</si>
  <si>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</si>
  <si>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</si>
  <si>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</si>
  <si>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</si>
  <si>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</si>
  <si>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</si>
  <si>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</si>
  <si>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</si>
  <si>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</si>
  <si>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</si>
  <si>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</si>
  <si>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</si>
  <si>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</si>
  <si>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</si>
  <si>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</si>
  <si>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</si>
  <si>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</si>
  <si>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</si>
  <si>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</si>
  <si>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</si>
  <si>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</si>
  <si>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</si>
  <si>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</si>
  <si>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</si>
  <si>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</si>
  <si>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</si>
  <si>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</si>
  <si>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</si>
  <si>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</si>
  <si>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</si>
  <si>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</si>
  <si>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</si>
  <si>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</si>
  <si>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</si>
  <si>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</si>
  <si>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</si>
  <si>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</si>
  <si>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</si>
  <si>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</si>
  <si>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</si>
  <si>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</si>
  <si>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</si>
  <si>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</si>
  <si>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</si>
  <si>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</si>
  <si>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</si>
  <si>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</si>
  <si>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</si>
  <si>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</si>
  <si>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</si>
  <si>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</si>
  <si>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</si>
  <si>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</si>
  <si>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</si>
  <si>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</si>
  <si>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</si>
  <si>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</si>
  <si>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</si>
  <si>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</si>
  <si>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</si>
  <si>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</si>
  <si>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</si>
  <si>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</si>
  <si>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</si>
  <si>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</si>
  <si>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</si>
  <si>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</si>
  <si>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</si>
  <si>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</si>
  <si>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</si>
  <si>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</si>
  <si>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</si>
  <si>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</si>
  <si>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</si>
  <si>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</si>
  <si>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</si>
  <si>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</si>
  <si>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</si>
  <si>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</si>
  <si>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</si>
  <si>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</si>
  <si>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</si>
  <si>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</si>
  <si>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</si>
  <si>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</si>
  <si>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</si>
  <si>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</si>
  <si>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</si>
  <si>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</si>
  <si>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</si>
  <si>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</si>
  <si>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</si>
  <si>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</si>
  <si>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</si>
  <si>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</si>
  <si>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</si>
  <si>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</si>
  <si>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</si>
  <si>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</si>
  <si>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</si>
  <si>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</si>
  <si>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</si>
  <si>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</si>
  <si>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</si>
  <si>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</si>
  <si>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</si>
  <si>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</si>
  <si>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</si>
  <si>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</si>
  <si>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</si>
  <si>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</si>
  <si>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</si>
  <si>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</si>
  <si>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</si>
  <si>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</si>
  <si>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</si>
  <si>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</si>
  <si>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</si>
  <si>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</si>
  <si>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</si>
  <si>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</si>
  <si>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</si>
  <si>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</si>
  <si>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</si>
  <si>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</si>
  <si>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</si>
  <si>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</si>
  <si>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</si>
  <si>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</si>
  <si>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</si>
  <si>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</si>
  <si>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</si>
  <si>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</si>
  <si>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</si>
  <si>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</si>
  <si>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</si>
  <si>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</si>
  <si>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</si>
  <si>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</si>
  <si>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</si>
  <si>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</si>
  <si>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</si>
  <si>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</si>
  <si>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</si>
  <si>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</si>
  <si>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</si>
  <si>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</si>
  <si>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</si>
  <si>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</si>
  <si>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</si>
  <si>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</si>
  <si>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</si>
  <si>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</si>
  <si>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</si>
  <si>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</si>
  <si>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</si>
  <si>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</si>
  <si>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</si>
  <si>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</si>
  <si>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</si>
  <si>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</si>
  <si>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</si>
  <si>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</si>
  <si>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</si>
  <si>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</si>
  <si>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</si>
  <si>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</si>
  <si>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</si>
  <si>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</si>
  <si>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</si>
  <si>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</si>
  <si>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</si>
  <si>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</si>
  <si>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</si>
  <si>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</si>
  <si>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</si>
  <si>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</si>
  <si>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</si>
  <si>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</si>
  <si>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</si>
  <si>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</si>
  <si>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</si>
  <si>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</si>
  <si>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</si>
  <si>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</si>
  <si>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</si>
  <si>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</si>
  <si>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</si>
  <si>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</si>
  <si>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</si>
  <si>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</si>
  <si>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</si>
  <si>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</si>
  <si>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</si>
  <si>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</si>
  <si>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</si>
  <si>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</si>
  <si>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</si>
  <si>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</si>
  <si>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</si>
  <si>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</si>
  <si>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</si>
  <si>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</si>
  <si>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</si>
  <si>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</si>
  <si>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</si>
  <si>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</si>
  <si>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</si>
  <si>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</si>
  <si>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</si>
  <si>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</si>
  <si>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</si>
  <si>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</si>
  <si>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</si>
  <si>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</si>
  <si>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</si>
  <si>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</si>
  <si>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</si>
  <si>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</si>
  <si>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</si>
  <si>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</si>
  <si>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</si>
  <si>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</si>
  <si>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</si>
  <si>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</si>
  <si>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</si>
  <si>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</si>
  <si>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</si>
  <si>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</si>
  <si>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</si>
  <si>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</si>
  <si>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</si>
  <si>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</si>
  <si>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</si>
  <si>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</si>
  <si>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</si>
  <si>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</si>
  <si>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</si>
  <si>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</si>
  <si>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</si>
  <si>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</si>
  <si>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</si>
  <si>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</si>
  <si>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</si>
  <si>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</si>
  <si>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</si>
  <si>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</si>
  <si>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</si>
  <si>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</si>
  <si>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</si>
  <si>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</si>
  <si>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</si>
  <si>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</si>
  <si>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</si>
  <si>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</si>
  <si>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</si>
  <si>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</si>
  <si>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</si>
  <si>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</si>
  <si>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</si>
  <si>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</si>
  <si>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</si>
  <si>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</si>
  <si>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</si>
  <si>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</si>
  <si>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</si>
  <si>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</si>
  <si>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</si>
  <si>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</si>
  <si>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</si>
  <si>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</si>
  <si>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</si>
  <si>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</si>
  <si>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</si>
  <si>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</si>
  <si>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</si>
  <si>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</si>
  <si>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</si>
  <si>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</si>
  <si>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</si>
  <si>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</si>
  <si>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</si>
  <si>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</si>
  <si>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</si>
  <si>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</si>
  <si>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</si>
  <si>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</si>
  <si>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</si>
  <si>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</si>
  <si>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</si>
  <si>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</si>
  <si>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</si>
  <si>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</si>
  <si>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</si>
  <si>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</si>
  <si>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</si>
  <si>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</si>
  <si>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</si>
  <si>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</si>
  <si>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</si>
  <si>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</si>
  <si>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</si>
  <si>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</si>
  <si>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</si>
  <si>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</si>
  <si>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</si>
  <si>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</si>
  <si>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</si>
  <si>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</si>
  <si>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</si>
  <si>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</si>
  <si>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</si>
  <si>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</si>
  <si>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</si>
  <si>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</si>
  <si>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</si>
  <si>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</si>
  <si>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</si>
  <si>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</si>
  <si>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</si>
  <si>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</si>
  <si>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</si>
  <si>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</si>
  <si>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</si>
  <si>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</si>
  <si>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</si>
  <si>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</si>
  <si>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</si>
  <si>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</si>
  <si>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</si>
  <si>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</si>
  <si>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</si>
  <si>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</si>
  <si>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</si>
  <si>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</si>
  <si>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</si>
  <si>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</si>
  <si>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</si>
  <si>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</si>
  <si>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</si>
  <si>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</si>
  <si>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</si>
  <si>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</si>
  <si>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</si>
  <si>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</si>
  <si>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</si>
  <si>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</si>
  <si>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</si>
  <si>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</si>
  <si>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</si>
  <si>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</si>
  <si>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</si>
  <si>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</si>
  <si>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</si>
  <si>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</si>
  <si>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</si>
  <si>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</si>
  <si>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</si>
  <si>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</si>
  <si>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</si>
  <si>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</si>
  <si>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</si>
  <si>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</si>
  <si>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</si>
  <si>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</si>
  <si>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</si>
  <si>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</si>
  <si>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</si>
  <si>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</si>
  <si>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</si>
  <si>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</si>
  <si>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</si>
  <si>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</si>
  <si>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</si>
  <si>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</si>
  <si>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</si>
  <si>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</si>
  <si>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</si>
  <si>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</si>
  <si>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</si>
  <si>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</si>
  <si>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</si>
  <si>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</si>
  <si>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</si>
  <si>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</si>
  <si>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</si>
  <si>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</si>
  <si>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</si>
  <si>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</si>
  <si>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</si>
  <si>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</si>
  <si>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</si>
  <si>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</si>
  <si>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</si>
  <si>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</si>
  <si>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</si>
  <si>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</si>
  <si>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</si>
  <si>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</si>
  <si>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</si>
  <si>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</si>
  <si>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</si>
  <si>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</si>
  <si>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</si>
  <si>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</si>
  <si>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</si>
  <si>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</si>
  <si>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</si>
  <si>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</si>
  <si>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</si>
  <si>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</si>
  <si>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</si>
  <si>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</si>
  <si>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</si>
  <si>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</si>
  <si>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</si>
  <si>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</si>
  <si>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</si>
  <si>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</si>
  <si>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</si>
  <si>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</si>
  <si>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</si>
  <si>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</si>
  <si>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</si>
  <si>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</si>
  <si>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</si>
  <si>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</si>
  <si>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</si>
  <si>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</si>
  <si>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</si>
  <si>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</si>
  <si>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</si>
  <si>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</si>
  <si>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</si>
  <si>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</si>
  <si>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</si>
  <si>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</si>
  <si>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</si>
  <si>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</si>
  <si>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</si>
  <si>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</si>
  <si>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</si>
  <si>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</si>
  <si>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</si>
  <si>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</si>
  <si>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</si>
  <si>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</si>
  <si>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</si>
  <si>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</si>
  <si>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</si>
  <si>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</si>
  <si>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</si>
  <si>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</si>
  <si>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</si>
  <si>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</si>
  <si>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</si>
  <si>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</si>
  <si>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</si>
  <si>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</si>
  <si>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</si>
  <si>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</si>
  <si>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</si>
  <si>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</si>
  <si>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</si>
  <si>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</si>
  <si>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</si>
  <si>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</si>
  <si>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</si>
  <si>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</si>
  <si>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</si>
  <si>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</si>
  <si>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</si>
  <si>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</si>
  <si>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</si>
  <si>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</si>
  <si>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</si>
  <si>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</si>
  <si>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</si>
  <si>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</si>
  <si>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</si>
  <si>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</si>
  <si>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</si>
  <si>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</si>
  <si>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</si>
  <si>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</si>
  <si>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</si>
  <si>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</si>
  <si>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</si>
  <si>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</si>
  <si>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</si>
  <si>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</si>
  <si>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</si>
  <si>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</si>
  <si>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</si>
  <si>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</si>
  <si>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</si>
  <si>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</si>
  <si>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</si>
  <si>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</si>
  <si>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</si>
  <si>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</si>
  <si>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</si>
  <si>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</si>
  <si>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</si>
  <si>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</si>
  <si>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</si>
  <si>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</si>
  <si>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</si>
  <si>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</si>
  <si>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</si>
  <si>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</si>
  <si>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</si>
  <si>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</si>
  <si>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</si>
  <si>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</si>
  <si>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</si>
  <si>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</si>
  <si>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</si>
  <si>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</si>
  <si>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</si>
  <si>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</si>
  <si>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</si>
  <si>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</si>
  <si>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</si>
  <si>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</si>
  <si>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</si>
  <si>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</si>
  <si>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</si>
  <si>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</si>
  <si>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</si>
  <si>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</si>
  <si>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</si>
  <si>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</si>
  <si>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</si>
  <si>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</si>
  <si>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</si>
  <si>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</si>
  <si>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</si>
  <si>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</si>
  <si>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</si>
  <si>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</si>
  <si>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</si>
  <si>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</si>
  <si>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</si>
  <si>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</si>
  <si>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</si>
  <si>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</si>
  <si>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</si>
  <si>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</si>
  <si>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</si>
  <si>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</si>
  <si>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</si>
  <si>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</si>
  <si>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</si>
  <si>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</si>
  <si>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</si>
  <si>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</si>
  <si>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</si>
  <si>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</si>
  <si>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</si>
  <si>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</si>
  <si>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</si>
  <si>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</si>
  <si>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</si>
  <si>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</si>
  <si>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</si>
  <si>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</si>
  <si>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</si>
  <si>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</si>
  <si>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</si>
  <si>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</si>
  <si>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</si>
  <si>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</si>
  <si>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</si>
  <si>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</si>
  <si>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</si>
  <si>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</si>
  <si>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</si>
  <si>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</si>
  <si>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</si>
  <si>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</si>
  <si>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</si>
  <si>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</si>
  <si>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</si>
  <si>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</si>
  <si>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</si>
  <si>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</si>
  <si>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</si>
  <si>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</si>
  <si>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</si>
  <si>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</si>
  <si>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</si>
  <si>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</si>
  <si>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</si>
  <si>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</si>
  <si>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</si>
  <si>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</si>
  <si>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</si>
  <si>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</si>
  <si>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</si>
  <si>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</si>
  <si>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</si>
  <si>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</si>
  <si>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</si>
  <si>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</si>
  <si>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</si>
  <si>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</si>
  <si>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</si>
  <si>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</si>
  <si>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</si>
  <si>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</si>
  <si>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</si>
  <si>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</si>
  <si>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</si>
  <si>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</si>
  <si>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</si>
  <si>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</si>
  <si>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</si>
  <si>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</si>
  <si>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</si>
  <si>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</si>
  <si>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</si>
  <si>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</si>
  <si>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</si>
  <si>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</si>
  <si>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</si>
  <si>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</si>
  <si>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</si>
  <si>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</si>
  <si>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</si>
  <si>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</si>
  <si>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</si>
  <si>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</si>
  <si>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</si>
  <si>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</si>
  <si>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</si>
  <si>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</si>
  <si>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</si>
  <si>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</si>
  <si>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</si>
  <si>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</si>
  <si>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</si>
  <si>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</si>
  <si>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</si>
  <si>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</si>
  <si>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</si>
  <si>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</si>
  <si>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</si>
  <si>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</si>
  <si>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</si>
  <si>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</si>
  <si>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</si>
  <si>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</si>
  <si>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</si>
  <si>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</si>
  <si>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</si>
  <si>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</si>
  <si>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</si>
  <si>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</si>
  <si>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</si>
  <si>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</si>
  <si>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</si>
  <si>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</si>
  <si>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</si>
  <si>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</si>
  <si>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</si>
  <si>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</si>
  <si>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</si>
  <si>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</si>
  <si>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</si>
  <si>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</si>
  <si>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</si>
  <si>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</si>
  <si>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</si>
  <si>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</si>
  <si>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</si>
  <si>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</si>
  <si>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</si>
  <si>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</si>
  <si>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</si>
  <si>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</si>
  <si>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</si>
  <si>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</si>
  <si>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</si>
  <si>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</si>
  <si>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</si>
  <si>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</si>
  <si>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</si>
  <si>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</si>
  <si>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</si>
  <si>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</si>
  <si>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</si>
  <si>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</si>
  <si>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</si>
  <si>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</si>
  <si>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</si>
  <si>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</si>
  <si>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</si>
  <si>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</si>
  <si>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</si>
  <si>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</si>
  <si>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</si>
  <si>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</si>
  <si>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</si>
  <si>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</si>
  <si>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</si>
  <si>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</si>
  <si>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</si>
  <si>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</si>
  <si>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</si>
  <si>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</si>
  <si>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</si>
  <si>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</si>
  <si>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</si>
  <si>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</si>
  <si>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</si>
  <si>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</si>
  <si>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</si>
  <si>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</si>
  <si>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</si>
  <si>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</si>
  <si>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</si>
  <si>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</si>
  <si>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</si>
  <si>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</si>
  <si>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</si>
  <si>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</si>
  <si>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</si>
  <si>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</si>
  <si>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</si>
  <si>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</si>
  <si>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</si>
  <si>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</si>
  <si>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</si>
  <si>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</si>
  <si>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</si>
  <si>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</si>
  <si>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</si>
  <si>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</si>
  <si>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</si>
  <si>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</si>
  <si>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</si>
  <si>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</si>
  <si>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</si>
  <si>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</si>
  <si>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</si>
  <si>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</si>
  <si>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</si>
  <si>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</si>
  <si>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</si>
  <si>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</si>
  <si>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</si>
  <si>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</si>
  <si>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</si>
  <si>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</si>
  <si>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</si>
  <si>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</si>
  <si>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</si>
  <si>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</si>
  <si>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</si>
  <si>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</si>
  <si>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</si>
  <si>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</si>
  <si>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</si>
  <si>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</si>
  <si>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</si>
  <si>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</si>
  <si>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</si>
  <si>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</si>
  <si>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</si>
  <si>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</si>
  <si>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</si>
  <si>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</si>
  <si>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</si>
  <si>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</si>
  <si>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</si>
  <si>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</si>
  <si>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</si>
  <si>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</si>
  <si>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</si>
  <si>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</si>
  <si>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</si>
  <si>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</si>
  <si>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</si>
  <si>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</si>
  <si>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</si>
  <si>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</si>
  <si>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</si>
  <si>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</si>
  <si>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</si>
  <si>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</si>
  <si>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</si>
  <si>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</si>
  <si>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</si>
  <si>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</si>
  <si>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</si>
  <si>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</si>
  <si>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</si>
  <si>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</si>
  <si>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</si>
  <si>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</si>
  <si>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</si>
  <si>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</si>
  <si>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</si>
  <si>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</si>
  <si>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</si>
  <si>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</si>
  <si>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</si>
  <si>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</si>
  <si>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</si>
  <si>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</si>
  <si>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</si>
  <si>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</si>
  <si>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</si>
  <si>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</si>
  <si>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</si>
  <si>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</si>
  <si>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</si>
  <si>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</si>
  <si>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</si>
  <si>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</si>
  <si>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</si>
  <si>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</si>
  <si>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</si>
  <si>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</si>
  <si>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</si>
  <si>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</si>
  <si>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</si>
  <si>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</si>
  <si>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</si>
  <si>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</si>
  <si>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</si>
  <si>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</si>
  <si>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</si>
  <si>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</si>
  <si>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</si>
  <si>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</si>
  <si>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</si>
  <si>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</si>
  <si>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</si>
  <si>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</si>
  <si>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</si>
  <si>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</si>
  <si>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</si>
  <si>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</si>
  <si>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</si>
  <si>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</si>
  <si>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</si>
  <si>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</si>
  <si>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</si>
  <si>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</si>
  <si>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</si>
  <si>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</si>
  <si>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</si>
  <si>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</si>
  <si>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</si>
  <si>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</si>
  <si>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</si>
  <si>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</si>
  <si>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</si>
  <si>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</si>
  <si>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</si>
  <si>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</si>
  <si>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</si>
  <si>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</si>
  <si>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</si>
  <si>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</si>
  <si>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</si>
  <si>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</si>
  <si>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</si>
  <si>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</si>
  <si>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</si>
  <si>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</si>
  <si>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</si>
  <si>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</si>
  <si>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</si>
  <si>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</si>
  <si>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</si>
  <si>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</si>
  <si>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</si>
  <si>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</si>
  <si>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</si>
  <si>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</si>
  <si>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</si>
  <si>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</si>
  <si>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</si>
  <si>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</si>
  <si>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</si>
  <si>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</si>
  <si>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</si>
  <si>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</si>
  <si>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</si>
  <si>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</si>
  <si>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</si>
  <si>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</si>
  <si>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</si>
  <si>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</si>
  <si>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</si>
  <si>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</si>
  <si>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</si>
  <si>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</si>
  <si>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</si>
  <si>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</si>
  <si>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</si>
  <si>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</si>
  <si>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</si>
  <si>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</si>
  <si>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</si>
  <si>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</si>
  <si>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</si>
  <si>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</si>
  <si>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</si>
  <si>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</si>
  <si>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</si>
  <si>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</si>
  <si>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</si>
  <si>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</si>
  <si>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</si>
  <si>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</si>
  <si>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</si>
  <si>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</si>
  <si>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</si>
  <si>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</si>
  <si>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</si>
  <si>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</si>
  <si>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</si>
  <si>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</si>
  <si>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</si>
  <si>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</si>
  <si>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</si>
  <si>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</si>
  <si>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</si>
  <si>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</si>
  <si>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</si>
  <si>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</si>
  <si>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</si>
  <si>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</si>
  <si>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</si>
  <si>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</si>
  <si>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</si>
  <si>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</si>
  <si>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</si>
  <si>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</si>
  <si>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</si>
  <si>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</si>
  <si>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</si>
  <si>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</si>
  <si>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</si>
  <si>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</si>
  <si>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</si>
  <si>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</si>
  <si>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</si>
  <si>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</si>
  <si>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</si>
  <si>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</si>
  <si>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</si>
  <si>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</si>
  <si>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</si>
  <si>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</si>
  <si>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</si>
  <si>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</si>
  <si>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</si>
  <si>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</si>
  <si>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</si>
  <si>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</si>
  <si>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</si>
  <si>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</si>
  <si>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</si>
  <si>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</si>
  <si>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</si>
  <si>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</si>
  <si>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</si>
  <si>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</si>
  <si>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</si>
  <si>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</si>
  <si>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</si>
  <si>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</si>
  <si>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</si>
  <si>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</si>
  <si>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</si>
  <si>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</si>
  <si>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</si>
  <si>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</si>
  <si>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</si>
  <si>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</si>
  <si>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</si>
  <si>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</si>
  <si>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</si>
  <si>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</si>
  <si>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</si>
  <si>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</si>
  <si>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</si>
  <si>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</si>
  <si>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</si>
  <si>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</si>
  <si>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</si>
  <si>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</si>
  <si>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</si>
  <si>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</si>
  <si>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</si>
  <si>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</si>
  <si>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</si>
  <si>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</si>
  <si>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</si>
  <si>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</si>
  <si>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</si>
  <si>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</si>
  <si>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</si>
  <si>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</si>
  <si>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</si>
  <si>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</si>
  <si>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</si>
  <si>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</si>
  <si>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</si>
  <si>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</si>
  <si>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</si>
  <si>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</si>
  <si>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</si>
  <si>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</si>
  <si>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</si>
  <si>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</si>
  <si>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</si>
  <si>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</si>
  <si>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</si>
  <si>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</si>
  <si>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</si>
  <si>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</si>
  <si>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</si>
  <si>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</si>
  <si>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</si>
  <si>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</si>
  <si>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</si>
  <si>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</si>
  <si>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</si>
  <si>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</si>
  <si>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</si>
  <si>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</si>
  <si>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</si>
  <si>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</si>
  <si>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</si>
  <si>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</si>
  <si>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</si>
  <si>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</si>
  <si>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</si>
  <si>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</si>
  <si>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</si>
  <si>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</si>
  <si>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</si>
  <si>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</si>
  <si>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</si>
  <si>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</si>
  <si>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</si>
  <si>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</si>
  <si>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</si>
  <si>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</si>
  <si>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</si>
  <si>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</si>
  <si>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</si>
  <si>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</si>
  <si>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</si>
  <si>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</si>
  <si>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</si>
  <si>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</si>
  <si>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</si>
  <si>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</si>
  <si>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</si>
  <si>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</si>
  <si>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</si>
  <si>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</si>
  <si>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</si>
  <si>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</si>
  <si>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</si>
  <si>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</si>
  <si>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</si>
  <si>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</si>
  <si>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</si>
  <si>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</si>
  <si>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</si>
  <si>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</si>
  <si>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</si>
  <si>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</si>
  <si>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</si>
  <si>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</si>
  <si>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</si>
  <si>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</si>
  <si>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</si>
  <si>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</si>
  <si>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</si>
  <si>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</si>
  <si>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</si>
  <si>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</si>
  <si>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</si>
  <si>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</si>
  <si>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</si>
  <si>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</si>
  <si>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</si>
  <si>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</si>
  <si>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</si>
  <si>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</si>
  <si>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</si>
  <si>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</si>
  <si>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</si>
  <si>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</si>
  <si>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</si>
  <si>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</si>
  <si>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</si>
  <si>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</si>
  <si>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</si>
  <si>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</si>
  <si>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</si>
  <si>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</si>
  <si>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</si>
  <si>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</si>
  <si>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</si>
  <si>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</si>
  <si>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</si>
  <si>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</si>
  <si>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</si>
  <si>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</si>
  <si>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</si>
  <si>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</si>
  <si>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</si>
  <si>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</si>
  <si>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</si>
  <si>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</si>
  <si>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</si>
  <si>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</si>
  <si>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</si>
  <si>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</si>
  <si>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</si>
  <si>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</si>
  <si>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</si>
  <si>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</si>
  <si>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</si>
  <si>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</si>
  <si>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</si>
  <si>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</si>
  <si>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</si>
  <si>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</si>
  <si>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</si>
  <si>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</si>
  <si>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</si>
  <si>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</si>
  <si>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</si>
  <si>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</si>
  <si>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</si>
  <si>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</si>
  <si>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</si>
  <si>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</si>
  <si>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</si>
  <si>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</si>
  <si>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</si>
  <si>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</si>
  <si>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</si>
  <si>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</si>
  <si>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</si>
  <si>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</si>
  <si>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</si>
  <si>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</si>
  <si>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</si>
  <si>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</si>
  <si>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</si>
  <si>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</si>
  <si>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</si>
  <si>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</si>
  <si>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</si>
  <si>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</si>
  <si>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</si>
  <si>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</si>
  <si>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</si>
  <si>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</si>
  <si>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</si>
  <si>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</si>
  <si>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</si>
  <si>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</si>
  <si>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</si>
  <si>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</si>
  <si>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</si>
  <si>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</si>
  <si>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</si>
  <si>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</si>
  <si>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</si>
  <si>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</si>
  <si>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</si>
  <si>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</si>
  <si>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</si>
  <si>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</si>
  <si>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</si>
  <si>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</si>
  <si>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</si>
  <si>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</si>
  <si>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</si>
  <si>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</si>
  <si>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</si>
  <si>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</si>
  <si>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</si>
  <si>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</si>
  <si>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</si>
  <si>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</si>
  <si>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</si>
  <si>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</si>
  <si>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</si>
  <si>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</si>
  <si>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</si>
  <si>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</si>
  <si>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</si>
  <si>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</si>
  <si>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</si>
  <si>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</si>
  <si>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</si>
  <si>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</si>
  <si>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</si>
  <si>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</si>
  <si>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</si>
  <si>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</si>
  <si>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</si>
  <si>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</si>
  <si>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</si>
  <si>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</si>
  <si>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</si>
  <si>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</si>
  <si>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</si>
  <si>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</si>
  <si>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</si>
  <si>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</si>
  <si>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</si>
  <si>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</si>
  <si>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</si>
  <si>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</si>
  <si>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</si>
  <si>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</si>
  <si>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</si>
  <si>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</si>
  <si>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</si>
  <si>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</si>
  <si>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</si>
  <si>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</si>
  <si>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</si>
  <si>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</si>
  <si>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</si>
  <si>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</si>
  <si>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</si>
  <si>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</si>
  <si>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</si>
  <si>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</si>
  <si>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</si>
  <si>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</si>
  <si>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</si>
  <si>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</si>
  <si>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</si>
  <si>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</si>
  <si>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</si>
  <si>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</si>
  <si>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</si>
  <si>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</si>
  <si>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</si>
  <si>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</si>
  <si>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</si>
  <si>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</si>
  <si>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</si>
  <si>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</si>
  <si>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</si>
  <si>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</si>
  <si>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</si>
  <si>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</si>
  <si>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</si>
  <si>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</si>
  <si>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</si>
  <si>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</si>
  <si>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</si>
  <si>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</si>
  <si>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</si>
  <si>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</si>
  <si>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</si>
  <si>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</si>
  <si>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</si>
  <si>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</si>
  <si>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</si>
  <si>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</si>
  <si>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</si>
  <si>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</si>
  <si>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</si>
  <si>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</si>
  <si>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</si>
  <si>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</si>
  <si>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</si>
  <si>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</si>
  <si>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</si>
  <si>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</si>
  <si>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</si>
  <si>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</si>
  <si>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</si>
  <si>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</si>
  <si>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</si>
  <si>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</si>
  <si>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</si>
  <si>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</si>
  <si>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</si>
  <si>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</si>
  <si>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</si>
  <si>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</si>
  <si>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</si>
  <si>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</si>
  <si>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</si>
  <si>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</si>
  <si>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</si>
  <si>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</si>
  <si>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</si>
  <si>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</si>
  <si>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</si>
  <si>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</si>
  <si>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</si>
  <si>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</si>
  <si>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</si>
  <si>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</si>
  <si>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</si>
  <si>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</si>
  <si>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</si>
  <si>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</si>
  <si>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</si>
  <si>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</si>
  <si>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</si>
  <si>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</si>
  <si>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</si>
  <si>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</si>
  <si>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</si>
  <si>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</si>
  <si>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</si>
  <si>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</si>
  <si>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</si>
  <si>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</si>
  <si>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</si>
  <si>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</si>
  <si>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</si>
  <si>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</si>
  <si>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</si>
  <si>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</si>
  <si>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</si>
  <si>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</si>
  <si>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</si>
  <si>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</si>
  <si>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</si>
  <si>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</si>
  <si>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</si>
  <si>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</si>
  <si>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</si>
  <si>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</si>
  <si>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</si>
  <si>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</si>
  <si>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</si>
  <si>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</si>
  <si>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</si>
  <si>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</si>
  <si>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</si>
  <si>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</si>
  <si>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</si>
  <si>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</si>
  <si>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</si>
  <si>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</si>
  <si>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</si>
  <si>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</si>
  <si>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</si>
  <si>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</si>
  <si>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</si>
  <si>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</si>
  <si>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</si>
  <si>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</si>
  <si>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</si>
  <si>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</si>
  <si>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</si>
  <si>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</si>
  <si>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</si>
  <si>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</si>
  <si>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</si>
  <si>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</si>
  <si>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</si>
  <si>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</si>
  <si>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</si>
  <si>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</si>
  <si>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</si>
  <si>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</si>
  <si>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</si>
  <si>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</si>
  <si>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</si>
  <si>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</si>
  <si>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</si>
  <si>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</si>
  <si>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</si>
  <si>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</si>
  <si>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</si>
  <si>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</si>
  <si>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</si>
  <si>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</si>
  <si>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</si>
  <si>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</si>
  <si>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</si>
  <si>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</si>
  <si>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</si>
  <si>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</si>
  <si>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</si>
  <si>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</si>
  <si>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</si>
  <si>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</si>
  <si>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</si>
  <si>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</si>
  <si>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</si>
  <si>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</si>
  <si>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</si>
  <si>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</si>
  <si>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</si>
  <si>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</si>
  <si>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</si>
  <si>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</si>
  <si>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</si>
  <si>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</si>
  <si>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</si>
  <si>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</si>
  <si>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</si>
  <si>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</si>
  <si>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</si>
  <si>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</si>
  <si>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</si>
  <si>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</si>
  <si>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</si>
  <si>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</si>
  <si>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</si>
  <si>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</si>
  <si>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</si>
  <si>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</si>
  <si>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</si>
  <si>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</si>
  <si>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</si>
  <si>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</si>
  <si>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</si>
  <si>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</si>
  <si>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</si>
  <si>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</si>
  <si>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</si>
  <si>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</si>
  <si>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</si>
  <si>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</si>
  <si>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</si>
  <si>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</si>
  <si>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</si>
  <si>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</si>
  <si>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</si>
  <si>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</si>
  <si>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</si>
  <si>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</si>
  <si>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</si>
  <si>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</si>
  <si>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</si>
  <si>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</si>
  <si>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</si>
  <si>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</si>
  <si>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</si>
  <si>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</si>
  <si>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</si>
  <si>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</si>
  <si>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</si>
  <si>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</si>
  <si>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</si>
  <si>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</si>
  <si>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</si>
  <si>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</si>
  <si>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</si>
  <si>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</si>
  <si>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</si>
  <si>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</si>
  <si>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</si>
  <si>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</si>
  <si>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</si>
  <si>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</si>
  <si>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</si>
  <si>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</si>
  <si>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</si>
  <si>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</si>
  <si>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</si>
  <si>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</si>
  <si>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</si>
  <si>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</si>
  <si>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</si>
  <si>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</si>
  <si>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</si>
  <si>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</si>
  <si>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</si>
  <si>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</si>
  <si>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</si>
  <si>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</si>
  <si>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</si>
  <si>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</si>
  <si>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</si>
  <si>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</si>
  <si>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</si>
  <si>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</si>
  <si>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</si>
  <si>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</si>
  <si>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</si>
  <si>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</si>
  <si>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</si>
  <si>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</si>
  <si>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</si>
  <si>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</si>
  <si>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</si>
  <si>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</si>
  <si>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</si>
  <si>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</si>
  <si>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</si>
  <si>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</si>
  <si>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</si>
  <si>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</si>
  <si>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</si>
  <si>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</si>
  <si>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</si>
  <si>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</si>
  <si>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</si>
  <si>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</si>
  <si>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</si>
  <si>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</si>
  <si>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</si>
  <si>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</si>
  <si>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</si>
  <si>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</si>
  <si>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</si>
  <si>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</si>
  <si>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</si>
  <si>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</si>
  <si>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</si>
  <si>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</si>
  <si>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</si>
  <si>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</si>
  <si>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</si>
  <si>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</si>
  <si>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</si>
  <si>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</si>
  <si>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</si>
  <si>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</si>
  <si>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</si>
  <si>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</si>
  <si>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</si>
  <si>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</si>
  <si>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</si>
  <si>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</si>
  <si>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</si>
  <si>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</si>
  <si>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</si>
  <si>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</si>
  <si>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</si>
  <si>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</si>
  <si>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</si>
  <si>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</si>
  <si>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</si>
  <si>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</si>
  <si>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</si>
  <si>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</si>
  <si>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</si>
  <si>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</si>
  <si>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</si>
  <si>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</si>
  <si>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</si>
  <si>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</si>
  <si>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</si>
  <si>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</si>
  <si>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</si>
  <si>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</si>
  <si>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</si>
  <si>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</si>
  <si>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</si>
  <si>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</si>
  <si>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</si>
  <si>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</si>
  <si>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</si>
  <si>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</si>
  <si>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</si>
  <si>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</si>
  <si>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</si>
  <si>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</si>
  <si>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</si>
  <si>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</si>
  <si>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</si>
  <si>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</si>
  <si>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</si>
  <si>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</si>
  <si>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</si>
  <si>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</si>
  <si>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</si>
  <si>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</si>
  <si>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</si>
  <si>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</si>
  <si>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</si>
  <si>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</si>
  <si>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</si>
  <si>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</si>
  <si>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</si>
  <si>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</si>
  <si>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</si>
  <si>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</si>
  <si>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</si>
  <si>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</si>
  <si>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</si>
  <si>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</si>
  <si>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</si>
  <si>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</si>
  <si>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</si>
  <si>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</si>
  <si>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</si>
  <si>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</si>
  <si>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</si>
  <si>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</si>
  <si>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</si>
  <si>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</si>
  <si>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</si>
  <si>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</si>
  <si>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</si>
  <si>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</si>
  <si>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</si>
  <si>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</si>
  <si>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</si>
  <si>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</si>
  <si>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</si>
  <si>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</si>
  <si>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</si>
  <si>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</si>
  <si>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</si>
  <si>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</si>
  <si>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</si>
  <si>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</si>
  <si>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</si>
  <si>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</si>
  <si>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</si>
  <si>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</si>
  <si>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</si>
  <si>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</si>
  <si>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</si>
  <si>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</si>
  <si>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</si>
  <si>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</si>
  <si>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</si>
  <si>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</si>
  <si>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</si>
  <si>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</si>
  <si>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</si>
  <si>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</si>
  <si>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</si>
  <si>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</si>
  <si>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</si>
  <si>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</si>
  <si>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</si>
  <si>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</si>
  <si>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</si>
  <si>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</si>
  <si>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</si>
  <si>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</si>
  <si>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</si>
  <si>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</si>
  <si>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</si>
  <si>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</si>
  <si>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</si>
  <si>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</si>
  <si>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</si>
  <si>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</si>
  <si>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</si>
  <si>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</si>
  <si>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</si>
  <si>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</si>
  <si>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</si>
  <si>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</si>
  <si>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</si>
  <si>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</si>
  <si>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</si>
  <si>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</si>
  <si>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</si>
  <si>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</si>
  <si>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</si>
  <si>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</si>
  <si>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</si>
  <si>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</si>
  <si>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</si>
  <si>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</si>
  <si>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</si>
  <si>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</si>
  <si>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</si>
  <si>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</si>
  <si>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</si>
  <si>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</si>
  <si>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</si>
  <si>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</si>
  <si>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</si>
  <si>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</si>
  <si>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</si>
  <si>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</si>
  <si>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</si>
  <si>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</si>
  <si>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</si>
  <si>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</si>
  <si>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</si>
  <si>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</si>
  <si>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</si>
  <si>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</si>
  <si>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</si>
  <si>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</si>
  <si>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</si>
  <si>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</si>
  <si>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</si>
  <si>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</si>
  <si>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</si>
  <si>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</si>
  <si>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</si>
  <si>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</si>
  <si>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</si>
  <si>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</si>
  <si>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</si>
  <si>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</si>
  <si>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</si>
  <si>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</si>
  <si>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</si>
  <si>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</si>
  <si>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</si>
  <si>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</si>
  <si>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</si>
  <si>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</si>
  <si>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</si>
  <si>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</si>
  <si>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</si>
  <si>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</si>
  <si>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</si>
  <si>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</si>
  <si>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</si>
  <si>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</si>
  <si>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</si>
  <si>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</si>
  <si>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</si>
  <si>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</si>
  <si>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</si>
  <si>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</si>
  <si>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</si>
  <si>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</si>
  <si>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</si>
  <si>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</si>
  <si>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</si>
  <si>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</si>
  <si>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</si>
  <si>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</si>
  <si>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</si>
  <si>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</si>
  <si>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</si>
  <si>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</si>
  <si>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</si>
  <si>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</si>
  <si>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</si>
  <si>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</si>
  <si>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</si>
  <si>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</si>
  <si>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</si>
  <si>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</si>
  <si>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</si>
  <si>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</si>
  <si>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</si>
  <si>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</si>
  <si>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</si>
  <si>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</si>
  <si>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</si>
  <si>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</si>
  <si>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</si>
  <si>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</si>
  <si>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</si>
  <si>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</si>
  <si>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</si>
  <si>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</si>
  <si>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</si>
  <si>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</si>
  <si>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</si>
  <si>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</si>
  <si>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</si>
  <si>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</si>
  <si>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</si>
  <si>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</si>
  <si>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</si>
  <si>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</si>
  <si>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</si>
  <si>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</si>
  <si>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</si>
  <si>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</si>
  <si>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</si>
  <si>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</si>
  <si>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</si>
  <si>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</si>
  <si>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</si>
  <si>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</si>
  <si>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</si>
  <si>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</si>
  <si>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</si>
  <si>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</si>
  <si>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</si>
  <si>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</si>
  <si>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</si>
  <si>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</si>
  <si>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</si>
  <si>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</si>
  <si>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</si>
  <si>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</si>
  <si>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</si>
  <si>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</si>
  <si>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</si>
  <si>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</si>
  <si>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</si>
  <si>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</si>
  <si>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</si>
  <si>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</si>
  <si>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</si>
  <si>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</si>
  <si>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</si>
  <si>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</si>
  <si>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</si>
  <si>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</si>
  <si>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</si>
  <si>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</si>
  <si>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</si>
  <si>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</si>
  <si>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</si>
  <si>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</si>
  <si>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</si>
  <si>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</si>
  <si>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</si>
  <si>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</si>
  <si>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</si>
  <si>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</si>
  <si>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</si>
  <si>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</si>
  <si>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</si>
  <si>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</si>
  <si>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</si>
  <si>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</si>
  <si>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</si>
  <si>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</si>
  <si>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</si>
  <si>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</si>
  <si>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</si>
  <si>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</si>
  <si>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</si>
  <si>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</si>
  <si>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</si>
  <si>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</si>
  <si>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</si>
  <si>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</si>
  <si>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</si>
  <si>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</si>
  <si>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</si>
  <si>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</si>
  <si>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</si>
  <si>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</si>
  <si>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</si>
  <si>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</si>
  <si>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</si>
  <si>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</si>
  <si>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</si>
  <si>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</si>
  <si>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</si>
  <si>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</si>
  <si>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</si>
  <si>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</si>
  <si>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</si>
  <si>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</si>
  <si>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</si>
  <si>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</si>
  <si>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</si>
  <si>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</si>
  <si>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</si>
  <si>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</si>
  <si>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</si>
  <si>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</si>
  <si>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</si>
  <si>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</si>
  <si>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</si>
  <si>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</si>
  <si>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</si>
  <si>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</si>
  <si>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</si>
  <si>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</si>
  <si>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</si>
  <si>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</si>
  <si>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</si>
  <si>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</si>
  <si>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</si>
  <si>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</si>
  <si>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</si>
  <si>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</si>
  <si>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</si>
  <si>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</si>
  <si>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</si>
  <si>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</si>
  <si>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</si>
  <si>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</si>
  <si>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</si>
  <si>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</si>
  <si>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</si>
  <si>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</si>
  <si>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</si>
  <si>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</si>
  <si>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</si>
  <si>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</si>
  <si>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</si>
  <si>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</si>
  <si>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</si>
  <si>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</si>
  <si>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</si>
  <si>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</si>
  <si>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</si>
  <si>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</si>
  <si>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</si>
  <si>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</si>
  <si>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</si>
  <si>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</si>
  <si>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</si>
  <si>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</si>
  <si>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</si>
  <si>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</si>
  <si>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</si>
  <si>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</si>
  <si>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</si>
  <si>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</si>
  <si>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</si>
  <si>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</si>
  <si>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</si>
  <si>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</si>
  <si>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</si>
  <si>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</si>
  <si>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</si>
  <si>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</si>
  <si>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</si>
  <si>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</si>
  <si>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</si>
  <si>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</si>
  <si>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</si>
  <si>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</si>
  <si>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</si>
  <si>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</si>
  <si>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</si>
  <si>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</si>
  <si>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</si>
  <si>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</si>
  <si>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</si>
  <si>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</si>
  <si>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</si>
  <si>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</si>
  <si>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</si>
  <si>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</si>
  <si>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</si>
  <si>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</si>
  <si>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</si>
  <si>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</si>
  <si>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</si>
  <si>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</si>
  <si>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</si>
  <si>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</si>
  <si>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</si>
  <si>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</si>
  <si>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</si>
  <si>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</si>
  <si>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</si>
  <si>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</si>
  <si>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</si>
  <si>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</si>
  <si>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</si>
  <si>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</si>
  <si>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</si>
  <si>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</si>
  <si>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</si>
  <si>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</si>
  <si>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</si>
  <si>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</si>
  <si>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</si>
  <si>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</si>
  <si>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</si>
  <si>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</si>
  <si>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</si>
  <si>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</si>
  <si>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</si>
  <si>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</si>
  <si>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</si>
  <si>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</si>
  <si>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</si>
  <si>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</si>
  <si>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</si>
  <si>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</si>
  <si>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</si>
  <si>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</si>
  <si>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</si>
  <si>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</si>
  <si>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</si>
  <si>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</si>
  <si>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</si>
  <si>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</si>
  <si>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</si>
  <si>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</si>
  <si>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</si>
  <si>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</si>
  <si>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</si>
  <si>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</si>
  <si>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</si>
  <si>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</si>
  <si>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</si>
  <si>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</si>
  <si>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</si>
  <si>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</si>
  <si>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</si>
  <si>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</si>
  <si>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</si>
  <si>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</si>
  <si>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</si>
  <si>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</si>
  <si>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</si>
  <si>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</si>
  <si>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</si>
  <si>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</si>
  <si>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</si>
  <si>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</si>
  <si>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</si>
  <si>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</si>
  <si>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</si>
  <si>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</si>
  <si>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</si>
  <si>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</si>
  <si>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</si>
  <si>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</si>
  <si>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</si>
  <si>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</si>
  <si>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</si>
  <si>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</si>
  <si>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</si>
  <si>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</si>
  <si>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</si>
  <si>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</si>
  <si>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</si>
  <si>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</si>
  <si>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</si>
  <si>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</si>
  <si>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</si>
  <si>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</si>
  <si>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</si>
  <si>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</si>
  <si>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</si>
  <si>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</si>
  <si>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</si>
  <si>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</si>
  <si>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</si>
  <si>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</si>
  <si>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</si>
  <si>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</si>
  <si>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</si>
  <si>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</si>
  <si>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</si>
  <si>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</si>
  <si>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</si>
  <si>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</si>
  <si>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</si>
  <si>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</si>
  <si>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</si>
  <si>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</si>
  <si>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</si>
  <si>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</si>
  <si>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</si>
  <si>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</si>
  <si>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</si>
  <si>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</si>
  <si>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</si>
  <si>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</si>
  <si>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</si>
  <si>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</si>
  <si>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</si>
  <si>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</si>
  <si>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</si>
  <si>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</si>
  <si>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</si>
  <si>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</si>
  <si>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</si>
  <si>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</si>
  <si>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</si>
  <si>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</si>
  <si>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</si>
  <si>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</si>
  <si>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</si>
  <si>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</si>
  <si>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</si>
  <si>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</si>
  <si>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</si>
  <si>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</si>
  <si>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</si>
  <si>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</si>
  <si>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</si>
  <si>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</si>
  <si>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</si>
  <si>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</si>
  <si>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</si>
  <si>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</si>
  <si>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</si>
  <si>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</si>
  <si>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</si>
  <si>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</si>
  <si>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</si>
  <si>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</si>
  <si>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</si>
  <si>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</si>
  <si>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</si>
  <si>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</si>
  <si>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</si>
  <si>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</si>
  <si>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</si>
  <si>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</si>
  <si>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</si>
  <si>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</si>
  <si>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</si>
  <si>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</si>
  <si>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</si>
  <si>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</si>
  <si>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</si>
  <si>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</si>
  <si>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</si>
  <si>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</si>
  <si>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</si>
  <si>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</si>
  <si>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</si>
  <si>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</si>
  <si>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</si>
  <si>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</si>
  <si>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</si>
  <si>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</si>
  <si>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</si>
  <si>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</si>
  <si>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</si>
  <si>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</si>
  <si>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</si>
  <si>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</si>
  <si>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</si>
  <si>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</si>
  <si>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</si>
  <si>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</si>
  <si>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</si>
  <si>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</si>
  <si>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</si>
  <si>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</si>
  <si>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</si>
  <si>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</si>
  <si>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</si>
  <si>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</si>
  <si>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</si>
  <si>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</si>
  <si>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</si>
  <si>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</si>
  <si>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</si>
  <si>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</si>
  <si>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</si>
  <si>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</si>
  <si>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</si>
  <si>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</si>
  <si>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</si>
  <si>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</si>
  <si>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</si>
  <si>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</si>
  <si>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</si>
  <si>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</si>
  <si>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</si>
  <si>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</si>
  <si>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</si>
  <si>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</si>
  <si>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</si>
  <si>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</si>
  <si>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</si>
  <si>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</si>
  <si>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</si>
  <si>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</si>
  <si>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</si>
  <si>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</si>
  <si>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</si>
  <si>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</si>
  <si>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</si>
  <si>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</si>
  <si>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</si>
  <si>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</si>
  <si>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</si>
  <si>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</si>
  <si>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</si>
  <si>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</si>
  <si>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</si>
  <si>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</si>
  <si>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</si>
  <si>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</si>
  <si>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</si>
  <si>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</si>
  <si>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</si>
  <si>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</si>
  <si>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</si>
  <si>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</si>
  <si>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</si>
  <si>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</si>
  <si>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</si>
  <si>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</si>
  <si>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</si>
  <si>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</si>
  <si>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</si>
  <si>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</si>
  <si>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</si>
  <si>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</si>
  <si>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</si>
  <si>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</si>
  <si>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</si>
  <si>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</si>
  <si>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</si>
  <si>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</si>
  <si>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</si>
  <si>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</si>
  <si>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</si>
  <si>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</si>
  <si>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</si>
  <si>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</si>
  <si>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</si>
  <si>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</si>
  <si>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</si>
  <si>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</si>
  <si>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</si>
  <si>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</si>
  <si>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</si>
  <si>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</si>
  <si>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</si>
  <si>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</si>
  <si>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</si>
  <si>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</si>
  <si>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</si>
  <si>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</si>
  <si>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</si>
  <si>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</si>
  <si>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</si>
  <si>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</si>
  <si>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</si>
  <si>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</si>
  <si>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</si>
  <si>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</si>
  <si>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</si>
  <si>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</si>
  <si>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</si>
  <si>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</si>
  <si>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</si>
  <si>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</si>
  <si>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</si>
  <si>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</si>
  <si>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</si>
  <si>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</si>
  <si>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</si>
  <si>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</si>
  <si>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</si>
  <si>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</si>
  <si>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</si>
  <si>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</si>
  <si>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</si>
  <si>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</si>
  <si>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</si>
  <si>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</si>
  <si>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</si>
  <si>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</si>
  <si>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</si>
  <si>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</si>
  <si>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</si>
  <si>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</si>
  <si>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</si>
  <si>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</si>
  <si>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</si>
  <si>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</si>
  <si>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</si>
  <si>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</si>
  <si>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</si>
  <si>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</si>
  <si>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</si>
  <si>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</si>
  <si>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</si>
  <si>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</si>
  <si>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</si>
  <si>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</si>
  <si>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</si>
  <si>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</si>
  <si>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</si>
  <si>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</si>
  <si>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</si>
  <si>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</si>
  <si>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</si>
  <si>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</si>
  <si>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</si>
  <si>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</si>
  <si>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</si>
  <si>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</si>
  <si>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</si>
  <si>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</si>
  <si>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</si>
  <si>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</si>
  <si>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</si>
  <si>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</si>
  <si>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</si>
  <si>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</si>
  <si>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</si>
  <si>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</si>
  <si>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</si>
  <si>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</si>
  <si>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</si>
  <si>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</si>
  <si>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</si>
  <si>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</si>
  <si>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</si>
  <si>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</si>
  <si>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</si>
  <si>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</si>
  <si>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</si>
  <si>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</si>
  <si>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</si>
  <si>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</si>
  <si>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</si>
  <si>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</si>
  <si>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</si>
  <si>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</si>
  <si>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</si>
  <si>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</si>
  <si>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</si>
  <si>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</si>
  <si>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</si>
  <si>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</si>
  <si>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</si>
  <si>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</si>
  <si>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</si>
  <si>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</si>
  <si>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</si>
  <si>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</si>
  <si>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</si>
  <si>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</si>
  <si>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</si>
  <si>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</si>
  <si>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</si>
  <si>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</si>
  <si>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</si>
  <si>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</si>
  <si>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</si>
  <si>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</si>
  <si>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</si>
  <si>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</si>
  <si>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</si>
  <si>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</si>
  <si>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</si>
  <si>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</si>
  <si>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</si>
  <si>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</si>
  <si>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</si>
  <si>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</si>
  <si>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</si>
  <si>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</si>
  <si>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</si>
  <si>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</si>
  <si>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</si>
  <si>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</si>
  <si>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</si>
  <si>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</si>
  <si>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</si>
  <si>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</si>
  <si>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</si>
  <si>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</si>
  <si>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</si>
  <si>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</si>
  <si>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</si>
  <si>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</si>
  <si>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</si>
  <si>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</si>
  <si>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</si>
  <si>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</si>
  <si>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</si>
  <si>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</si>
  <si>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</si>
  <si>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</si>
  <si>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</si>
  <si>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</si>
  <si>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</si>
  <si>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</si>
  <si>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</si>
  <si>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</si>
  <si>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</si>
  <si>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</si>
  <si>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</si>
  <si>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</si>
  <si>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</si>
  <si>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</si>
  <si>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</si>
  <si>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</si>
  <si>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</si>
  <si>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</si>
  <si>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</si>
  <si>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</si>
  <si>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</si>
  <si>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</si>
  <si>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</si>
  <si>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</si>
  <si>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</si>
  <si>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</si>
  <si>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</si>
  <si>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</si>
  <si>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</si>
  <si>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</si>
  <si>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</si>
  <si>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</si>
  <si>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</si>
  <si>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</si>
  <si>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</si>
  <si>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</si>
  <si>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</si>
  <si>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</si>
  <si>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</si>
  <si>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</si>
  <si>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</si>
  <si>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</si>
  <si>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</si>
  <si>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</si>
  <si>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</si>
  <si>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</si>
  <si>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</si>
  <si>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</si>
  <si>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</si>
  <si>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</si>
  <si>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</si>
  <si>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</si>
  <si>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</si>
  <si>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</si>
  <si>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</si>
  <si>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</si>
  <si>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</si>
  <si>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</si>
  <si>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</si>
  <si>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</si>
  <si>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</si>
  <si>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</si>
  <si>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</si>
  <si>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</si>
  <si>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</si>
  <si>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</si>
  <si>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</si>
  <si>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</si>
  <si>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</si>
  <si>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</si>
  <si>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</si>
  <si>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</si>
  <si>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</si>
  <si>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</si>
  <si>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</si>
  <si>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</si>
  <si>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</si>
  <si>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</si>
  <si>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</si>
  <si>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</si>
  <si>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</si>
  <si>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</si>
  <si>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</si>
  <si>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</si>
  <si>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</si>
  <si>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</si>
  <si>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</si>
  <si>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</si>
  <si>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</si>
  <si>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</si>
  <si>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</si>
  <si>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</si>
  <si>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</si>
  <si>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</si>
  <si>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</si>
  <si>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</si>
  <si>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</si>
  <si>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</si>
  <si>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</si>
  <si>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</si>
  <si>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</si>
  <si>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</si>
  <si>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</si>
  <si>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</si>
  <si>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</si>
  <si>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</si>
  <si>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</si>
  <si>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</si>
  <si>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</si>
  <si>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</si>
  <si>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</si>
  <si>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</si>
  <si>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</si>
  <si>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</si>
  <si>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</si>
  <si>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</si>
  <si>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</si>
  <si>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</si>
  <si>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</si>
  <si>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</si>
  <si>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</si>
  <si>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</si>
  <si>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</si>
  <si>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</si>
  <si>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</si>
  <si>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</si>
  <si>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</si>
  <si>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</si>
  <si>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</si>
  <si>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</si>
  <si>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</si>
  <si>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</si>
  <si>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</si>
  <si>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</si>
  <si>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</si>
  <si>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</si>
  <si>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</si>
  <si>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</si>
  <si>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</si>
  <si>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</si>
  <si>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</si>
  <si>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</si>
  <si>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</si>
  <si>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</si>
  <si>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</si>
  <si>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</si>
  <si>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</si>
  <si>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</si>
  <si>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</si>
  <si>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</si>
  <si>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</si>
  <si>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</si>
  <si>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</si>
  <si>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</si>
  <si>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</si>
  <si>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</si>
  <si>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</si>
  <si>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</si>
  <si>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</si>
  <si>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</si>
  <si>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</si>
  <si>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</si>
  <si>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</si>
  <si>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</si>
  <si>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</si>
  <si>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</si>
  <si>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</si>
  <si>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</si>
  <si>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</si>
  <si>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</si>
  <si>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</si>
  <si>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</si>
  <si>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</si>
  <si>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</si>
  <si>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</si>
  <si>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</si>
  <si>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</si>
  <si>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</si>
  <si>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</si>
  <si>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</si>
  <si>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</si>
  <si>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</si>
  <si>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</si>
  <si>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</si>
  <si>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</si>
  <si>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</si>
  <si>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</si>
  <si>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</si>
  <si>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</si>
  <si>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</si>
  <si>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</si>
  <si>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</si>
  <si>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</si>
  <si>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</si>
  <si>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</si>
  <si>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</si>
  <si>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</si>
  <si>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</si>
  <si>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</si>
  <si>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</si>
  <si>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</si>
  <si>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</si>
  <si>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</si>
  <si>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</si>
  <si>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</si>
  <si>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</si>
  <si>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</si>
  <si>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</si>
  <si>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</si>
  <si>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</si>
  <si>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</si>
  <si>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</si>
  <si>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</si>
  <si>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</si>
  <si>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</si>
  <si>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</si>
  <si>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</si>
  <si>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</si>
  <si>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</si>
  <si>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</si>
  <si>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</si>
  <si>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</si>
  <si>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</si>
  <si>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</si>
  <si>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</si>
  <si>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</si>
  <si>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</si>
  <si>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</si>
  <si>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</si>
  <si>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</si>
  <si>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</si>
  <si>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</si>
  <si>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</si>
  <si>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</si>
  <si>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</si>
  <si>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</si>
  <si>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</si>
  <si>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</si>
  <si>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</si>
  <si>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</si>
  <si>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</si>
  <si>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</si>
  <si>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</si>
  <si>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</si>
  <si>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</si>
  <si>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</si>
  <si>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</si>
  <si>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</si>
  <si>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</si>
  <si>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</si>
  <si>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</si>
  <si>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</si>
  <si>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</si>
  <si>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</si>
  <si>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</si>
  <si>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</si>
  <si>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</si>
  <si>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</si>
  <si>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</si>
  <si>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</si>
  <si>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</si>
  <si>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</si>
  <si>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</si>
  <si>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</si>
  <si>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</si>
  <si>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</si>
  <si>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</si>
  <si>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</si>
  <si>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</si>
  <si>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</si>
  <si>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</si>
  <si>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</si>
  <si>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</si>
  <si>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</si>
  <si>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</si>
  <si>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</si>
  <si>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</si>
  <si>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</si>
  <si>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</si>
  <si>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</si>
  <si>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</si>
  <si>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</si>
  <si>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</si>
  <si>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</si>
  <si>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</si>
  <si>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</si>
  <si>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</si>
  <si>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</si>
  <si>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</si>
  <si>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</si>
  <si>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</si>
  <si>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</si>
  <si>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</si>
  <si>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</si>
  <si>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</si>
  <si>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</si>
  <si>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</si>
  <si>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</si>
  <si>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</si>
  <si>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</si>
  <si>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</si>
  <si>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</si>
  <si>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</si>
  <si>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</si>
  <si>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</si>
  <si>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</si>
  <si>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</si>
  <si>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</si>
  <si>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</si>
  <si>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</si>
  <si>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</si>
  <si>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</si>
  <si>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</si>
  <si>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</si>
  <si>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</si>
  <si>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</si>
  <si>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</si>
  <si>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</si>
  <si>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</si>
  <si>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</si>
  <si>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</si>
  <si>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</si>
  <si>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</si>
  <si>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</si>
  <si>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</si>
  <si>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</si>
  <si>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</si>
  <si>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</si>
  <si>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</si>
  <si>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</si>
  <si>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</si>
  <si>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</si>
  <si>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</si>
  <si>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</si>
  <si>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</si>
  <si>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</si>
  <si>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</si>
  <si>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</si>
  <si>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</si>
  <si>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</si>
  <si>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</si>
  <si>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</si>
  <si>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</si>
  <si>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</si>
  <si>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</si>
  <si>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</si>
  <si>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</si>
  <si>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</si>
  <si>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</si>
  <si>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</si>
  <si>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</si>
  <si>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</si>
  <si>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</si>
  <si>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</si>
  <si>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</si>
  <si>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</si>
  <si>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</si>
  <si>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</si>
  <si>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</si>
  <si>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</si>
  <si>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</si>
  <si>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</si>
  <si>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</si>
  <si>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</si>
  <si>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</si>
  <si>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</si>
  <si>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</si>
  <si>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</si>
  <si>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</si>
  <si>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</si>
  <si>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</si>
  <si>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</si>
  <si>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</si>
  <si>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</si>
  <si>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</si>
  <si>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</si>
  <si>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</si>
  <si>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</si>
  <si>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</si>
  <si>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</si>
  <si>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</si>
  <si>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</si>
  <si>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</si>
  <si>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</si>
  <si>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</si>
  <si>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</si>
  <si>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</si>
  <si>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</si>
  <si>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</si>
  <si>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</si>
  <si>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</si>
  <si>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</si>
  <si>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</si>
  <si>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</si>
  <si>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</si>
  <si>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</si>
  <si>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</si>
  <si>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</si>
  <si>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</si>
  <si>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</si>
  <si>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</si>
  <si>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</si>
  <si>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</si>
  <si>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</si>
  <si>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</si>
  <si>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</si>
  <si>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</si>
  <si>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</si>
  <si>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</si>
  <si>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</si>
  <si>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</si>
  <si>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</si>
  <si>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</si>
  <si>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</si>
  <si>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</si>
  <si>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</si>
  <si>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</si>
  <si>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</si>
  <si>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</si>
  <si>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</si>
  <si>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</si>
  <si>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</si>
  <si>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</si>
  <si>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</si>
  <si>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</si>
  <si>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</si>
  <si>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</si>
  <si>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</si>
  <si>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</si>
  <si>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</si>
  <si>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</si>
  <si>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</si>
  <si>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</si>
  <si>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</si>
  <si>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</si>
  <si>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</si>
  <si>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</si>
  <si>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</si>
  <si>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</si>
  <si>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</si>
  <si>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</si>
  <si>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</si>
  <si>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</si>
  <si>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</si>
  <si>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</si>
  <si>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</si>
  <si>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</si>
  <si>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</si>
  <si>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</si>
  <si>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</si>
  <si>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</si>
  <si>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</si>
  <si>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</si>
  <si>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</si>
  <si>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</si>
  <si>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</si>
  <si>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</si>
  <si>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</si>
  <si>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</si>
  <si>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</si>
  <si>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</si>
  <si>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</si>
  <si>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</si>
  <si>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</si>
  <si>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</si>
  <si>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</si>
  <si>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</si>
  <si>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</si>
  <si>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</si>
  <si>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</si>
  <si>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</si>
  <si>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</si>
  <si>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</si>
  <si>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</si>
  <si>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</si>
  <si>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</si>
  <si>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</si>
  <si>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</si>
  <si>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</si>
  <si>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</si>
  <si>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</si>
  <si>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</si>
  <si>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</si>
  <si>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</si>
  <si>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</si>
  <si>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</si>
  <si>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</si>
  <si>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</si>
  <si>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</si>
  <si>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</si>
  <si>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</si>
  <si>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</si>
  <si>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</si>
  <si>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</si>
  <si>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</si>
  <si>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</si>
  <si>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</si>
  <si>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</si>
  <si>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</si>
  <si>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</si>
  <si>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</si>
  <si>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</si>
  <si>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</si>
  <si>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</si>
  <si>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</si>
  <si>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</si>
  <si>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</si>
  <si>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</si>
  <si>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</si>
  <si>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</si>
  <si>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</si>
  <si>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</si>
  <si>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</si>
  <si>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</si>
  <si>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</si>
  <si>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</si>
  <si>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</si>
  <si>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</si>
  <si>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</si>
  <si>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</si>
  <si>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</si>
  <si>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</si>
  <si>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</si>
  <si>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</si>
  <si>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</si>
  <si>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</si>
  <si>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</si>
  <si>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</si>
  <si>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</si>
  <si>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</si>
  <si>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</si>
  <si>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</si>
  <si>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</si>
  <si>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</si>
  <si>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</si>
  <si>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</si>
  <si>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</si>
  <si>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</si>
  <si>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</si>
  <si>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</si>
  <si>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</si>
  <si>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</si>
  <si>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</si>
  <si>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</si>
  <si>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</si>
  <si>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</si>
  <si>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</si>
  <si>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</si>
  <si>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</si>
  <si>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</si>
  <si>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</si>
  <si>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</si>
  <si>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</si>
  <si>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</si>
  <si>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</si>
  <si>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</si>
  <si>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</si>
  <si>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</si>
  <si>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</si>
  <si>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</si>
  <si>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</si>
  <si>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</si>
  <si>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</si>
  <si>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</si>
  <si>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</si>
  <si>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</si>
  <si>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</si>
  <si>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</si>
  <si>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</si>
  <si>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</si>
  <si>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</si>
  <si>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</si>
  <si>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</si>
  <si>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</si>
  <si>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</si>
  <si>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</si>
  <si>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</si>
  <si>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</si>
  <si>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</si>
  <si>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</si>
  <si>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</si>
  <si>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</si>
  <si>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</si>
  <si>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</si>
  <si>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</si>
  <si>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</si>
  <si>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</si>
  <si>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</si>
  <si>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</si>
  <si>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</si>
  <si>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</si>
  <si>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</si>
  <si>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</si>
  <si>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</si>
  <si>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</si>
  <si>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</si>
  <si>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</si>
  <si>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</si>
  <si>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</si>
  <si>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</si>
  <si>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</si>
  <si>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</si>
  <si>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</si>
  <si>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</si>
  <si>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</si>
  <si>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</si>
  <si>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</si>
  <si>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</si>
  <si>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</si>
  <si>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</si>
  <si>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</si>
  <si>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</si>
  <si>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</si>
  <si>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</si>
  <si>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</si>
  <si>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</si>
  <si>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</si>
  <si>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</si>
  <si>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</si>
  <si>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</si>
  <si>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</si>
  <si>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</si>
  <si>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</si>
  <si>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</si>
  <si>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</si>
  <si>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</si>
  <si>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</si>
  <si>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</si>
  <si>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</si>
  <si>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</si>
  <si>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</si>
  <si>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</si>
  <si>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</si>
  <si>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</si>
  <si>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</si>
  <si>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</si>
  <si>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</si>
  <si>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</si>
  <si>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</si>
  <si>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</si>
  <si>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</si>
  <si>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</si>
  <si>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</si>
  <si>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</si>
  <si>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</si>
  <si>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</si>
  <si>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</si>
  <si>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</si>
  <si>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</si>
  <si>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</si>
  <si>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</si>
  <si>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</si>
  <si>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</si>
  <si>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</si>
  <si>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</si>
  <si>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</si>
  <si>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</si>
  <si>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</si>
  <si>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</si>
  <si>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</si>
  <si>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</si>
  <si>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</si>
  <si>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</si>
  <si>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</si>
  <si>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</si>
  <si>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</si>
  <si>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</si>
  <si>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</si>
  <si>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</si>
  <si>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</si>
  <si>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</si>
  <si>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</si>
  <si>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</si>
  <si>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</si>
  <si>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</si>
  <si>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</si>
  <si>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</si>
  <si>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</si>
  <si>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</si>
  <si>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</si>
  <si>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</si>
  <si>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</si>
  <si>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</si>
  <si>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</si>
  <si>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</si>
  <si>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</si>
  <si>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</si>
  <si>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</si>
  <si>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</si>
  <si>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</si>
  <si>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</si>
  <si>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</si>
  <si>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</si>
  <si>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</si>
  <si>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</si>
  <si>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</si>
  <si>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</si>
  <si>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</si>
  <si>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</si>
  <si>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</si>
  <si>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</si>
  <si>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</si>
  <si>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</si>
  <si>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</si>
  <si>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</si>
  <si>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</si>
  <si>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</si>
  <si>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</si>
  <si>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</si>
  <si>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</si>
  <si>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</si>
  <si>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</si>
  <si>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</si>
  <si>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</si>
  <si>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</si>
  <si>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</si>
  <si>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</si>
  <si>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</si>
  <si>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</si>
  <si>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</si>
  <si>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</si>
  <si>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</si>
  <si>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</si>
  <si>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</si>
  <si>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</si>
  <si>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</si>
  <si>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</si>
  <si>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</si>
  <si>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</si>
  <si>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</si>
  <si>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</si>
  <si>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</si>
  <si>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</si>
  <si>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</si>
  <si>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</si>
  <si>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</si>
  <si>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</si>
  <si>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</si>
  <si>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</si>
  <si>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</si>
  <si>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</si>
  <si>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</si>
  <si>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</si>
  <si>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</si>
  <si>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</si>
  <si>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</si>
  <si>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</si>
  <si>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</si>
  <si>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</si>
  <si>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</si>
  <si>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</si>
  <si>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</si>
  <si>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</si>
  <si>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</si>
  <si>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</si>
  <si>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</si>
  <si>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</si>
  <si>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</si>
  <si>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</si>
  <si>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</si>
  <si>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</si>
  <si>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</si>
  <si>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</si>
  <si>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</si>
  <si>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</si>
  <si>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</si>
  <si>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</si>
  <si>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</si>
  <si>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</si>
  <si>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</si>
  <si>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</si>
  <si>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</si>
  <si>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</si>
  <si>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</si>
  <si>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</si>
  <si>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</si>
  <si>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</si>
  <si>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</si>
  <si>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</si>
  <si>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</si>
  <si>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</si>
  <si>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</si>
  <si>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</si>
  <si>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</si>
  <si>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</si>
  <si>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</si>
  <si>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</si>
  <si>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</si>
  <si>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</si>
  <si>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</si>
  <si>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</si>
  <si>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</si>
  <si>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</si>
  <si>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</si>
  <si>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</si>
  <si>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</si>
  <si>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</si>
  <si>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</si>
  <si>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</si>
  <si>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</si>
  <si>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</si>
  <si>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</si>
  <si>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</si>
  <si>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</si>
  <si>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</si>
  <si>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</si>
  <si>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</si>
  <si>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</si>
  <si>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</si>
  <si>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</si>
  <si>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</si>
  <si>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</si>
  <si>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</si>
  <si>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</si>
  <si>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</si>
  <si>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</si>
  <si>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</si>
  <si>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</si>
  <si>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</si>
  <si>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</si>
  <si>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</si>
  <si>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</si>
  <si>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</si>
  <si>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</si>
  <si>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</si>
  <si>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</si>
  <si>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</si>
  <si>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</si>
  <si>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</si>
  <si>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</si>
  <si>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</si>
  <si>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</si>
  <si>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</si>
  <si>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</si>
  <si>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</si>
  <si>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</si>
  <si>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</si>
  <si>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</si>
  <si>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</si>
  <si>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</si>
  <si>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</si>
  <si>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</si>
  <si>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</si>
  <si>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</si>
  <si>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</si>
  <si>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</si>
  <si>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</si>
  <si>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</si>
  <si>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</si>
  <si>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</si>
  <si>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</si>
  <si>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</si>
  <si>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</si>
  <si>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</si>
  <si>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</si>
  <si>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</si>
  <si>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</si>
  <si>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</si>
  <si>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</si>
  <si>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</si>
  <si>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</si>
  <si>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</si>
  <si>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</si>
  <si>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</si>
  <si>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</si>
  <si>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</si>
  <si>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</si>
  <si>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</si>
  <si>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</si>
  <si>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</si>
  <si>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</si>
  <si>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</si>
  <si>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</si>
  <si>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</si>
  <si>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</si>
  <si>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</si>
  <si>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</si>
  <si>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</si>
  <si>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</si>
  <si>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</si>
  <si>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</si>
  <si>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</si>
  <si>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</si>
  <si>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</si>
  <si>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</si>
  <si>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</si>
  <si>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</si>
  <si>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</si>
  <si>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</si>
  <si>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</si>
  <si>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</si>
  <si>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</si>
  <si>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</si>
  <si>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</si>
  <si>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</si>
  <si>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</si>
  <si>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</si>
  <si>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</si>
  <si>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</si>
  <si>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</si>
  <si>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</si>
  <si>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</si>
  <si>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</si>
  <si>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</si>
  <si>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</si>
  <si>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</si>
  <si>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</si>
  <si>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</si>
  <si>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</si>
  <si>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</si>
  <si>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</si>
  <si>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</si>
  <si>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</si>
  <si>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</si>
  <si>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</si>
  <si>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</si>
  <si>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</si>
  <si>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</si>
  <si>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</si>
  <si>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</si>
  <si>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</si>
  <si>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</si>
  <si>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</si>
  <si>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</si>
  <si>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</si>
  <si>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</si>
  <si>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</si>
  <si>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</si>
  <si>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</si>
  <si>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</si>
  <si>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</si>
  <si>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</si>
  <si>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</si>
  <si>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</si>
  <si>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</si>
  <si>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</si>
  <si>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</si>
  <si>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</si>
  <si>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</si>
  <si>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</si>
  <si>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</si>
  <si>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</si>
  <si>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</si>
  <si>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</si>
  <si>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</si>
  <si>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</si>
  <si>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</si>
  <si>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</si>
  <si>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</si>
  <si>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</si>
  <si>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</si>
  <si>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</si>
  <si>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</si>
  <si>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</si>
  <si>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</si>
  <si>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</si>
  <si>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</si>
  <si>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</si>
  <si>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</si>
  <si>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</si>
  <si>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</si>
  <si>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</si>
  <si>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</si>
  <si>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</si>
  <si>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</si>
  <si>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</si>
  <si>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</si>
  <si>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</si>
  <si>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</si>
  <si>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</si>
  <si>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</si>
  <si>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</si>
  <si>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</si>
  <si>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</si>
  <si>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</si>
  <si>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</si>
  <si>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</si>
  <si>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</si>
  <si>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</si>
  <si>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</si>
  <si>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</si>
  <si>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</si>
  <si>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</si>
  <si>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</si>
  <si>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</si>
  <si>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</si>
  <si>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</si>
  <si>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</si>
  <si>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</si>
  <si>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</si>
  <si>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</si>
  <si>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</si>
  <si>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</si>
  <si>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</si>
  <si>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</si>
  <si>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</si>
  <si>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</si>
  <si>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</si>
  <si>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</si>
  <si>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</si>
  <si>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</si>
  <si>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</si>
  <si>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</si>
  <si>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</si>
  <si>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</si>
  <si>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</si>
  <si>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</si>
  <si>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</si>
  <si>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</si>
  <si>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</si>
  <si>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</si>
  <si>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</si>
  <si>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</si>
  <si>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</si>
  <si>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</si>
  <si>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</si>
  <si>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</si>
  <si>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</si>
  <si>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</si>
  <si>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</si>
  <si>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</si>
  <si>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</si>
  <si>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</si>
  <si>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</si>
  <si>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</si>
  <si>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</si>
  <si>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</si>
  <si>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</si>
  <si>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</si>
  <si>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</si>
  <si>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</si>
  <si>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</si>
  <si>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</si>
  <si>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</si>
  <si>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</si>
  <si>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</si>
  <si>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</si>
  <si>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</si>
  <si>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</si>
  <si>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</si>
  <si>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</si>
  <si>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</si>
  <si>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</si>
  <si>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</si>
  <si>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</si>
  <si>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</si>
  <si>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</si>
  <si>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</si>
  <si>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</si>
  <si>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</si>
  <si>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</si>
  <si>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</si>
  <si>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</si>
  <si>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</si>
  <si>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</si>
  <si>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</si>
  <si>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</si>
  <si>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</si>
  <si>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</si>
  <si>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</si>
  <si>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</si>
  <si>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</si>
  <si>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</si>
  <si>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</si>
  <si>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</si>
  <si>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</si>
  <si>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</si>
  <si>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</si>
  <si>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</si>
  <si>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</si>
  <si>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</si>
  <si>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</si>
  <si>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</si>
  <si>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</si>
  <si>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</si>
  <si>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</si>
  <si>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</si>
  <si>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</si>
  <si>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</si>
  <si>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</si>
  <si>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</si>
  <si>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</si>
  <si>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</si>
  <si>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</si>
  <si>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</si>
  <si>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</si>
  <si>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</si>
  <si>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</si>
  <si>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</si>
  <si>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</si>
  <si>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</si>
  <si>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</si>
  <si>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</si>
  <si>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</si>
  <si>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</si>
  <si>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</si>
  <si>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</si>
  <si>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</si>
  <si>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</si>
  <si>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</si>
  <si>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</si>
  <si>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</si>
  <si>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</si>
  <si>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</si>
  <si>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</si>
  <si>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</si>
  <si>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</si>
  <si>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</si>
  <si>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</si>
  <si>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</si>
  <si>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</si>
  <si>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</si>
  <si>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</si>
  <si>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</si>
  <si>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</si>
  <si>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</si>
  <si>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</si>
  <si>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</si>
  <si>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</si>
  <si>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</si>
  <si>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</si>
  <si>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</si>
  <si>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</si>
  <si>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</si>
  <si>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</si>
  <si>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</si>
  <si>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</si>
  <si>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</si>
  <si>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</si>
  <si>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</si>
  <si>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</si>
  <si>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</si>
  <si>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</si>
  <si>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</si>
  <si>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</si>
  <si>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</si>
  <si>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</si>
  <si>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</si>
  <si>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</si>
  <si>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</si>
  <si>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</si>
  <si>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</si>
  <si>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</si>
  <si>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</si>
  <si>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</si>
  <si>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</si>
  <si>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</si>
  <si>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</si>
  <si>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</si>
  <si>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</si>
  <si>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</si>
  <si>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</si>
  <si>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</si>
  <si>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</si>
  <si>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</si>
  <si>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</si>
  <si>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</si>
  <si>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</si>
  <si>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</si>
  <si>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</si>
  <si>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</si>
  <si>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</si>
  <si>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</si>
  <si>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</si>
  <si>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</si>
  <si>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</si>
  <si>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</si>
  <si>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</si>
  <si>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</si>
  <si>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</si>
  <si>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</si>
  <si>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</si>
  <si>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</si>
  <si>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</si>
  <si>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</si>
  <si>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</si>
  <si>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</si>
  <si>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</si>
  <si>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</si>
  <si>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</si>
  <si>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</si>
  <si>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</si>
  <si>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</si>
  <si>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</si>
  <si>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</si>
  <si>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</si>
  <si>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</si>
  <si>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</si>
  <si>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</si>
  <si>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</si>
  <si>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</si>
  <si>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</si>
  <si>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</si>
  <si>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</si>
  <si>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</si>
  <si>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</si>
  <si>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</si>
  <si>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</si>
  <si>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</si>
  <si>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</si>
  <si>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</si>
  <si>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</si>
  <si>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</si>
  <si>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</si>
  <si>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</si>
  <si>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</si>
  <si>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</si>
  <si>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</si>
  <si>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</si>
  <si>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</si>
  <si>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</si>
  <si>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</si>
  <si>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</si>
  <si>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</si>
  <si>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</si>
  <si>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</si>
  <si>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</si>
  <si>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</si>
  <si>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</si>
  <si>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</si>
  <si>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</si>
  <si>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</si>
  <si>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</si>
  <si>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</si>
  <si>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</si>
  <si>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</si>
  <si>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</si>
  <si>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</si>
  <si>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</si>
  <si>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</si>
  <si>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</si>
  <si>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</si>
  <si>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</si>
  <si>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</si>
  <si>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</si>
  <si>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</si>
  <si>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</si>
  <si>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</si>
  <si>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</si>
  <si>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</si>
  <si>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</si>
  <si>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</si>
  <si>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</si>
  <si>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</si>
  <si>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</si>
  <si>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</si>
  <si>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</si>
  <si>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</si>
  <si>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</si>
  <si>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</si>
  <si>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</si>
  <si>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</si>
  <si>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</si>
  <si>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</si>
  <si>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</si>
  <si>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</si>
  <si>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</si>
  <si>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</si>
  <si>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</si>
  <si>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</si>
  <si>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</si>
  <si>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</si>
  <si>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</si>
  <si>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</si>
  <si>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</si>
  <si>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</si>
  <si>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</si>
  <si>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</si>
  <si>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</si>
  <si>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</si>
  <si>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</si>
  <si>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</si>
  <si>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</si>
  <si>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</si>
  <si>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</si>
  <si>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</si>
  <si>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</si>
  <si>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</si>
  <si>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</si>
  <si>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</si>
  <si>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</si>
  <si>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</si>
  <si>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</si>
  <si>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</si>
  <si>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</si>
  <si>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</si>
  <si>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</si>
  <si>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</si>
  <si>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</si>
  <si>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</si>
  <si>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</si>
  <si>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</si>
  <si>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</si>
  <si>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</si>
  <si>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</si>
  <si>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</si>
  <si>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</si>
  <si>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</si>
  <si>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</si>
  <si>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</si>
  <si>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</si>
  <si>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</si>
  <si>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</si>
  <si>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</si>
  <si>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</si>
  <si>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</si>
  <si>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</si>
  <si>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</si>
  <si>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</si>
  <si>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</si>
  <si>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</si>
  <si>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</si>
  <si>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</si>
  <si>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</si>
  <si>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</si>
  <si>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</si>
  <si>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</si>
  <si>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</si>
  <si>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</si>
  <si>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</si>
  <si>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</si>
  <si>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</si>
  <si>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</si>
  <si>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</si>
  <si>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</si>
  <si>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</si>
  <si>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</si>
  <si>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</si>
  <si>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</si>
  <si>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</si>
  <si>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</si>
  <si>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</si>
  <si>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</si>
  <si>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</si>
  <si>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</si>
  <si>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</si>
  <si>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</si>
  <si>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</si>
  <si>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</si>
  <si>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</si>
  <si>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</si>
  <si>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</si>
  <si>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</si>
  <si>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</si>
  <si>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</si>
  <si>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</si>
  <si>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</si>
  <si>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</si>
  <si>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</si>
  <si>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</si>
  <si>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</si>
  <si>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</si>
  <si>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</si>
  <si>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</si>
  <si>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</si>
  <si>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</si>
  <si>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</si>
  <si>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</si>
  <si>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</si>
  <si>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</si>
  <si>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</si>
  <si>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</si>
  <si>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</si>
  <si>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</si>
  <si>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</si>
  <si>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</si>
  <si>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</si>
  <si>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</si>
  <si>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</si>
  <si>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</si>
  <si>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</si>
  <si>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</si>
  <si>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</si>
  <si>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</si>
  <si>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</si>
  <si>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</si>
  <si>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</si>
  <si>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</si>
  <si>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</si>
  <si>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</si>
  <si>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</si>
  <si>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</si>
  <si>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</si>
  <si>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</si>
  <si>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</si>
  <si>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</si>
  <si>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</si>
  <si>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</si>
  <si>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</si>
  <si>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</si>
  <si>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</si>
  <si>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</si>
  <si>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</si>
  <si>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</si>
  <si>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</si>
  <si>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</si>
  <si>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</si>
  <si>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</si>
  <si>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</si>
  <si>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</si>
  <si>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</si>
  <si>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</si>
  <si>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</si>
  <si>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</si>
  <si>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</si>
  <si>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</si>
  <si>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</si>
  <si>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</si>
  <si>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</si>
  <si>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</si>
  <si>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</si>
  <si>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</si>
  <si>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</si>
  <si>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</si>
  <si>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</si>
  <si>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</si>
  <si>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</si>
  <si>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</si>
  <si>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</si>
  <si>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</si>
  <si>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</si>
  <si>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</si>
  <si>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</si>
  <si>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</si>
  <si>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</si>
  <si>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</si>
  <si>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</si>
  <si>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</si>
  <si>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</si>
  <si>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</si>
  <si>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</si>
  <si>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</si>
  <si>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</si>
  <si>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</si>
  <si>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</si>
  <si>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</si>
  <si>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</si>
  <si>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</si>
  <si>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</si>
  <si>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</si>
  <si>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</si>
  <si>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</si>
  <si>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</si>
  <si>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</si>
  <si>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</si>
  <si>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</si>
  <si>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</si>
  <si>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</si>
  <si>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</si>
  <si>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</si>
  <si>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</si>
  <si>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</si>
  <si>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</si>
  <si>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</si>
  <si>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</si>
  <si>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</si>
  <si>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</si>
  <si>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</si>
  <si>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</si>
  <si>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</si>
  <si>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</si>
  <si>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</si>
  <si>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</si>
  <si>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</si>
  <si>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</si>
  <si>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</si>
  <si>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</si>
  <si>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</si>
  <si>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</si>
  <si>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</si>
  <si>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</si>
  <si>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</si>
  <si>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</si>
  <si>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</si>
  <si>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</si>
  <si>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</si>
  <si>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</si>
  <si>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</si>
  <si>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</si>
  <si>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</si>
  <si>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</si>
  <si>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</si>
  <si>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</si>
  <si>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</si>
  <si>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</si>
  <si>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</si>
  <si>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</si>
  <si>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</si>
  <si>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</si>
  <si>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</si>
  <si>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</si>
  <si>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</si>
  <si>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</si>
  <si>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</si>
  <si>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</si>
  <si>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</si>
  <si>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</si>
  <si>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</si>
  <si>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</si>
  <si>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</si>
  <si>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</si>
  <si>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</si>
  <si>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</si>
  <si>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</si>
  <si>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</si>
  <si>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</si>
  <si>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</si>
  <si>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</si>
  <si>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</si>
  <si>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</si>
  <si>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</si>
  <si>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</si>
  <si>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</si>
  <si>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</si>
  <si>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</si>
  <si>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</si>
  <si>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</si>
  <si>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</si>
  <si>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</si>
  <si>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</si>
  <si>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</si>
  <si>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</si>
  <si>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</si>
  <si>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</si>
  <si>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</si>
  <si>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</si>
  <si>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</si>
  <si>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</si>
  <si>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</si>
  <si>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</si>
  <si>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</si>
  <si>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</si>
  <si>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</si>
  <si>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</si>
  <si>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</si>
  <si>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</si>
  <si>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</si>
  <si>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</si>
  <si>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</si>
  <si>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</si>
  <si>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</si>
  <si>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</si>
  <si>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</si>
  <si>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</si>
  <si>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</si>
  <si>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</si>
  <si>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</si>
  <si>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</si>
  <si>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</si>
  <si>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</si>
  <si>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</si>
  <si>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</si>
  <si>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</si>
  <si>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</si>
  <si>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</si>
  <si>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</si>
  <si>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</si>
  <si>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</si>
  <si>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</si>
  <si>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</si>
  <si>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</si>
  <si>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</si>
  <si>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</si>
  <si>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</si>
  <si>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</si>
  <si>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</si>
  <si>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</si>
  <si>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</si>
  <si>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</si>
  <si>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</si>
  <si>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</si>
  <si>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</si>
  <si>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</si>
  <si>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</si>
  <si>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</si>
  <si>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</si>
  <si>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</si>
  <si>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</si>
  <si>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</si>
  <si>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</si>
  <si>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</si>
  <si>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</si>
  <si>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</si>
  <si>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</si>
  <si>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</si>
  <si>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</si>
  <si>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</si>
  <si>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</si>
  <si>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</si>
  <si>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</si>
  <si>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</si>
  <si>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</si>
  <si>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</si>
  <si>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</si>
  <si>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</si>
  <si>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</si>
  <si>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</si>
  <si>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</si>
  <si>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</si>
  <si>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</si>
  <si>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</si>
  <si>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</si>
  <si>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</si>
  <si>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</si>
  <si>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</si>
  <si>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</si>
  <si>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</si>
  <si>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</si>
  <si>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</si>
  <si>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</si>
  <si>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</si>
  <si>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</si>
  <si>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</si>
  <si>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</si>
  <si>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</si>
  <si>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</si>
  <si>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</si>
  <si>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</si>
  <si>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</si>
  <si>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</si>
  <si>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</si>
  <si>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</si>
  <si>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</si>
  <si>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</si>
  <si>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</si>
  <si>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</si>
  <si>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</si>
  <si>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</si>
  <si>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</si>
  <si>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</si>
  <si>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</si>
  <si>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</si>
  <si>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</si>
  <si>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</si>
  <si>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</si>
  <si>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</si>
  <si>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</si>
  <si>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</si>
  <si>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</si>
  <si>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</si>
  <si>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</si>
  <si>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</si>
  <si>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</si>
  <si>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</si>
  <si>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</si>
  <si>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</si>
  <si>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</si>
  <si>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</si>
  <si>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</si>
  <si>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</si>
  <si>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</si>
  <si>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</si>
  <si>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</si>
  <si>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</si>
  <si>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</si>
  <si>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</si>
  <si>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</si>
  <si>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</si>
  <si>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</si>
  <si>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</si>
  <si>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</si>
  <si>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</si>
  <si>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</si>
  <si>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</si>
  <si>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</si>
  <si>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</si>
  <si>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</si>
  <si>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</si>
  <si>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</si>
  <si>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</si>
  <si>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</si>
  <si>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</si>
  <si>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</si>
  <si>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</si>
  <si>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</si>
  <si>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</si>
  <si>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</si>
  <si>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</si>
  <si>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</si>
  <si>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</si>
  <si>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</si>
  <si>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</si>
  <si>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</si>
  <si>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</si>
  <si>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</si>
  <si>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</si>
  <si>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</si>
  <si>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</si>
  <si>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</si>
  <si>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</si>
  <si>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</si>
  <si>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</si>
  <si>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</si>
  <si>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</si>
  <si>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</si>
  <si>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</si>
  <si>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</si>
  <si>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</si>
  <si>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</si>
  <si>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</si>
  <si>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</si>
  <si>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</si>
  <si>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</si>
  <si>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</si>
  <si>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</si>
  <si>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</si>
  <si>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</si>
  <si>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</si>
  <si>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</si>
  <si>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</si>
  <si>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</si>
  <si>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</si>
  <si>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</si>
  <si>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</si>
  <si>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</si>
  <si>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</si>
  <si>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</si>
  <si>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</si>
  <si>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</si>
  <si>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</si>
  <si>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</si>
  <si>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</si>
  <si>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</si>
  <si>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</si>
  <si>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</si>
  <si>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</si>
  <si>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</si>
  <si>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</si>
  <si>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</si>
  <si>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</si>
  <si>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</si>
  <si>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</si>
  <si>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</si>
  <si>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</si>
  <si>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</si>
  <si>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</si>
  <si>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</si>
  <si>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</si>
  <si>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</si>
  <si>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</si>
  <si>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</si>
  <si>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</si>
  <si>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</si>
  <si>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</si>
  <si>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</si>
  <si>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</si>
  <si>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</si>
  <si>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</si>
  <si>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</si>
  <si>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</si>
  <si>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</si>
  <si>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</si>
  <si>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</si>
  <si>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</si>
  <si>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</si>
  <si>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</si>
  <si>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</si>
  <si>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</si>
  <si>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</si>
  <si>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</si>
  <si>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</si>
  <si>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</si>
  <si>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</si>
  <si>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</si>
  <si>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</si>
  <si>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</si>
  <si>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</si>
  <si>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</si>
  <si>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</si>
  <si>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</si>
  <si>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</si>
  <si>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</si>
  <si>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</si>
  <si>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</si>
  <si>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</si>
  <si>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</si>
  <si>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</si>
  <si>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</si>
  <si>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</si>
  <si>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</si>
  <si>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</si>
  <si>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</si>
  <si>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</si>
  <si>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</si>
  <si>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</si>
  <si>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</si>
  <si>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</si>
  <si>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</si>
  <si>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</si>
  <si>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</si>
  <si>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</si>
  <si>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</si>
  <si>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</si>
  <si>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</si>
  <si>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</si>
  <si>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</si>
  <si>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</si>
  <si>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</si>
  <si>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</si>
  <si>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</si>
  <si>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</si>
  <si>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</si>
  <si>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</si>
  <si>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</si>
  <si>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</si>
  <si>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</si>
  <si>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</si>
  <si>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</si>
  <si>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</si>
  <si>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</si>
  <si>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</si>
  <si>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</si>
  <si>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</si>
  <si>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</si>
  <si>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</si>
  <si>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</si>
  <si>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</si>
  <si>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</si>
  <si>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</si>
  <si>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</si>
  <si>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</si>
  <si>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</si>
  <si>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</si>
  <si>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</si>
  <si>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</si>
  <si>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</si>
  <si>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</si>
  <si>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</si>
  <si>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</si>
  <si>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</si>
  <si>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</si>
  <si>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</si>
  <si>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</si>
  <si>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</si>
  <si>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</si>
  <si>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</si>
  <si>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</si>
  <si>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</si>
  <si>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</si>
  <si>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</si>
  <si>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</si>
  <si>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</si>
  <si>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</si>
  <si>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</si>
  <si>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</si>
  <si>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</si>
  <si>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</si>
  <si>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</si>
  <si>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</si>
  <si>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</si>
  <si>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</si>
  <si>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</si>
  <si>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</si>
  <si>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</si>
  <si>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</si>
  <si>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</si>
  <si>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</si>
  <si>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</si>
  <si>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</si>
  <si>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</si>
  <si>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</si>
  <si>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</si>
  <si>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</si>
  <si>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</si>
  <si>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</si>
  <si>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</si>
  <si>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</si>
  <si>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</si>
  <si>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</si>
  <si>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</si>
  <si>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</si>
  <si>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</si>
  <si>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</si>
  <si>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</si>
  <si>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</si>
  <si>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</si>
  <si>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</si>
  <si>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</si>
  <si>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</si>
  <si>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</si>
  <si>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</si>
  <si>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</si>
  <si>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</si>
  <si>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</si>
  <si>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</si>
  <si>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</si>
  <si>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</si>
  <si>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</si>
  <si>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</si>
  <si>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</si>
  <si>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</si>
  <si>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</si>
  <si>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</si>
  <si>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</si>
  <si>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</si>
  <si>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</si>
  <si>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</si>
  <si>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</si>
  <si>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</si>
  <si>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</si>
  <si>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</si>
  <si>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</si>
  <si>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</si>
  <si>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</si>
  <si>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</si>
  <si>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</si>
  <si>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</si>
  <si>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</si>
  <si>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</si>
  <si>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</si>
  <si>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</si>
  <si>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</si>
  <si>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</si>
  <si>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</si>
  <si>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</si>
  <si>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</si>
  <si>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</si>
  <si>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</si>
  <si>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</si>
  <si>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</si>
  <si>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</si>
  <si>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</si>
  <si>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</si>
  <si>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</si>
  <si>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</si>
  <si>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</si>
  <si>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</si>
  <si>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</si>
  <si>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</si>
  <si>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</si>
  <si>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</si>
  <si>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</si>
  <si>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</si>
  <si>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</si>
  <si>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</si>
  <si>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</si>
  <si>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</si>
  <si>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</si>
  <si>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</si>
  <si>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</si>
  <si>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</si>
  <si>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</si>
  <si>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</si>
  <si>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</si>
  <si>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</si>
  <si>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</si>
  <si>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</si>
  <si>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</si>
  <si>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</si>
  <si>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</si>
  <si>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</si>
  <si>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</si>
  <si>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</si>
  <si>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</si>
  <si>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</si>
  <si>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</si>
  <si>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</si>
  <si>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</si>
  <si>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</si>
  <si>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</si>
  <si>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</si>
  <si>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</si>
  <si>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</si>
  <si>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</si>
  <si>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</si>
  <si>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</si>
  <si>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</si>
  <si>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</si>
  <si>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</si>
  <si>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</si>
  <si>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</si>
  <si>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</si>
  <si>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</si>
  <si>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</si>
  <si>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</si>
  <si>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</si>
  <si>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</si>
  <si>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</si>
  <si>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</si>
  <si>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</si>
  <si>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</si>
  <si>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</si>
  <si>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</si>
  <si>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</si>
  <si>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</si>
  <si>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</si>
  <si>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</si>
  <si>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</si>
  <si>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</si>
  <si>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</si>
  <si>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</si>
  <si>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</si>
  <si>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</si>
  <si>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</si>
  <si>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</si>
  <si>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</si>
  <si>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</si>
  <si>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</si>
  <si>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</si>
  <si>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</si>
  <si>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</si>
  <si>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</si>
  <si>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</si>
  <si>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</si>
  <si>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</si>
  <si>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</si>
  <si>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</si>
  <si>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</si>
  <si>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</si>
  <si>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</si>
  <si>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</si>
  <si>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</si>
  <si>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</si>
  <si>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</si>
  <si>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</si>
  <si>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</si>
  <si>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</si>
  <si>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</si>
  <si>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</si>
  <si>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</si>
  <si>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</si>
  <si>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</si>
  <si>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</si>
  <si>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</si>
  <si>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</si>
  <si>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</si>
  <si>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</si>
  <si>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</si>
  <si>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</si>
  <si>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</si>
  <si>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</si>
  <si>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</si>
  <si>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</si>
  <si>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</si>
  <si>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</si>
  <si>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</si>
  <si>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</si>
  <si>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</si>
  <si>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</si>
  <si>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</si>
  <si>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</si>
  <si>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</si>
  <si>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</si>
  <si>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</si>
  <si>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</si>
  <si>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</si>
  <si>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</si>
  <si>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</si>
  <si>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</si>
  <si>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</si>
  <si>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</si>
  <si>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</si>
  <si>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</si>
  <si>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</si>
  <si>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</si>
  <si>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</si>
  <si>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</si>
  <si>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</si>
  <si>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</si>
  <si>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</si>
  <si>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</si>
  <si>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</si>
  <si>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</si>
  <si>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</si>
  <si>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</si>
  <si>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</si>
  <si>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</si>
  <si>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</si>
  <si>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</si>
  <si>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</si>
  <si>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</si>
  <si>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</si>
  <si>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</si>
  <si>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</si>
  <si>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</si>
  <si>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</si>
  <si>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</si>
  <si>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</si>
  <si>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</si>
  <si>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</si>
  <si>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</si>
  <si>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</si>
  <si>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</si>
  <si>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</si>
  <si>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</si>
  <si>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</si>
  <si>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</si>
  <si>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</si>
  <si>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</si>
  <si>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</si>
  <si>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</si>
  <si>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</si>
  <si>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</si>
  <si>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</si>
  <si>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</si>
  <si>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</si>
  <si>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</si>
  <si>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</si>
  <si>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</si>
  <si>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</si>
  <si>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</si>
  <si>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</si>
  <si>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</si>
  <si>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</si>
  <si>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</si>
  <si>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</si>
  <si>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</si>
  <si>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</si>
  <si>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</si>
  <si>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</si>
  <si>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</si>
  <si>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</si>
  <si>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</si>
  <si>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</si>
  <si>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</si>
  <si>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</si>
  <si>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</si>
  <si>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</si>
  <si>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</si>
  <si>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</si>
  <si>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</si>
  <si>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</si>
  <si>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</si>
  <si>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</si>
  <si>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</si>
  <si>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</si>
  <si>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</si>
  <si>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</si>
  <si>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</si>
  <si>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</si>
  <si>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</si>
  <si>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</si>
  <si>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</si>
  <si>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</si>
  <si>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</si>
  <si>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</si>
  <si>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</si>
  <si>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</si>
  <si>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</si>
  <si>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</si>
  <si>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</si>
  <si>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</si>
  <si>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</si>
  <si>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</si>
  <si>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</si>
  <si>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</si>
  <si>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</si>
  <si>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</si>
  <si>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</si>
  <si>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</si>
  <si>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</si>
  <si>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</si>
  <si>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</si>
  <si>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</si>
  <si>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</si>
  <si>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</si>
  <si>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</si>
  <si>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</si>
  <si>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</si>
  <si>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</si>
  <si>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</si>
  <si>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</si>
  <si>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</si>
  <si>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</si>
  <si>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</si>
  <si>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</si>
  <si>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</si>
  <si>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</si>
  <si>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</si>
  <si>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</si>
  <si>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</si>
  <si>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</si>
  <si>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</si>
  <si>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</si>
  <si>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</si>
  <si>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</si>
  <si>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</si>
  <si>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</si>
  <si>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</si>
  <si>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</si>
  <si>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</si>
  <si>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</si>
  <si>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</si>
  <si>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</si>
  <si>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</si>
  <si>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</si>
  <si>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</si>
  <si>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</si>
  <si>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</si>
  <si>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</si>
  <si>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</si>
  <si>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</si>
  <si>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</si>
  <si>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</si>
  <si>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</si>
  <si>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</si>
  <si>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</si>
  <si>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</si>
  <si>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</si>
  <si>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</si>
  <si>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</si>
  <si>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</si>
  <si>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</si>
  <si>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</si>
  <si>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</si>
  <si>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</si>
  <si>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</si>
  <si>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</si>
  <si>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</si>
  <si>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</si>
  <si>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</si>
  <si>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</si>
  <si>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</si>
  <si>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</si>
  <si>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</si>
  <si>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</si>
  <si>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</si>
  <si>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</si>
  <si>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</si>
  <si>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</si>
  <si>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</si>
  <si>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</si>
  <si>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</si>
  <si>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</si>
  <si>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</si>
  <si>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</si>
  <si>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</si>
  <si>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</si>
  <si>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</si>
  <si>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</si>
  <si>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</si>
  <si>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</si>
  <si>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</si>
  <si>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</si>
  <si>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</si>
  <si>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</si>
  <si>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</si>
  <si>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</si>
  <si>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</si>
  <si>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</si>
  <si>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</si>
  <si>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</si>
  <si>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</si>
  <si>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</si>
  <si>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</si>
  <si>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</si>
  <si>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</si>
  <si>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</si>
  <si>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</si>
  <si>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</si>
  <si>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</si>
  <si>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</si>
  <si>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</si>
  <si>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</si>
  <si>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</si>
  <si>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</si>
  <si>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</si>
  <si>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</si>
  <si>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</si>
  <si>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</si>
  <si>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</si>
  <si>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</si>
  <si>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</si>
  <si>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</si>
  <si>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</si>
  <si>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</si>
  <si>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</si>
  <si>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</si>
  <si>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</si>
  <si>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</si>
  <si>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</si>
  <si>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</si>
  <si>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</si>
  <si>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</si>
  <si>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</si>
  <si>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</si>
  <si>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</si>
  <si>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</si>
  <si>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</si>
  <si>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</si>
  <si>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</si>
  <si>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</si>
  <si>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</si>
  <si>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</si>
  <si>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</si>
  <si>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</si>
  <si>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</si>
  <si>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</si>
  <si>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</si>
  <si>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</si>
  <si>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</si>
  <si>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</si>
  <si>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</si>
  <si>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</si>
  <si>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</si>
  <si>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</si>
  <si>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</si>
  <si>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</si>
  <si>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</si>
  <si>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</si>
  <si>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</si>
  <si>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</si>
  <si>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</si>
  <si>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</si>
  <si>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</si>
  <si>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</si>
  <si>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</si>
  <si>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</si>
  <si>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</si>
  <si>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</si>
  <si>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</si>
  <si>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</si>
  <si>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</si>
  <si>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</si>
  <si>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</si>
  <si>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</si>
  <si>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</si>
  <si>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</si>
  <si>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</si>
  <si>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</si>
  <si>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</si>
  <si>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</si>
  <si>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</si>
  <si>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</si>
  <si>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</si>
  <si>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</si>
  <si>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</si>
  <si>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</si>
  <si>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</si>
  <si>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</si>
  <si>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</si>
  <si>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</si>
  <si>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</si>
  <si>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</si>
  <si>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</si>
  <si>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</si>
  <si>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</si>
  <si>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</si>
  <si>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</si>
  <si>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</si>
  <si>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</si>
  <si>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</si>
  <si>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</si>
  <si>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</si>
  <si>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</si>
  <si>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</si>
  <si>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</si>
  <si>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</si>
  <si>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</si>
  <si>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</si>
  <si>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</si>
  <si>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</si>
  <si>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</si>
  <si>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</si>
  <si>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</si>
  <si>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</si>
  <si>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</si>
  <si>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</si>
  <si>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</si>
  <si>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</si>
  <si>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</si>
  <si>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</si>
  <si>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</si>
  <si>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</si>
  <si>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</si>
  <si>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</si>
  <si>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</si>
  <si>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</si>
  <si>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</si>
  <si>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</si>
  <si>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</si>
  <si>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</si>
  <si>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</si>
  <si>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</si>
  <si>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</si>
  <si>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</si>
  <si>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</si>
  <si>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</si>
  <si>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</si>
  <si>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</si>
  <si>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</si>
  <si>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</si>
  <si>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</si>
  <si>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</si>
  <si>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</si>
  <si>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</si>
  <si>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</si>
  <si>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</si>
  <si>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</si>
  <si>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</si>
  <si>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</si>
  <si>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</si>
  <si>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</si>
  <si>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</si>
  <si>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</si>
  <si>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</si>
  <si>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</si>
  <si>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</si>
  <si>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</si>
  <si>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</si>
  <si>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</si>
  <si>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</si>
  <si>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</si>
  <si>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</si>
  <si>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</si>
  <si>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</si>
  <si>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</si>
  <si>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</si>
  <si>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</si>
  <si>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</si>
  <si>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</si>
  <si>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</si>
  <si>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</si>
  <si>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</si>
  <si>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</si>
  <si>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</si>
  <si>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</si>
  <si>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</si>
  <si>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</si>
  <si>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</si>
  <si>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</si>
  <si>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</si>
  <si>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</si>
  <si>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</si>
  <si>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</si>
  <si>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</si>
  <si>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</si>
  <si>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</si>
  <si>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</si>
  <si>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</si>
  <si>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</si>
  <si>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</si>
  <si>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</si>
  <si>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</si>
  <si>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</si>
  <si>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</si>
  <si>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</si>
  <si>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</si>
  <si>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</si>
  <si>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</si>
  <si>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</si>
  <si>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</si>
  <si>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</si>
  <si>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</si>
  <si>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</si>
  <si>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</si>
  <si>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</si>
  <si>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</si>
  <si>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</si>
  <si>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</si>
  <si>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</si>
  <si>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</si>
  <si>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</si>
  <si>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</si>
  <si>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</si>
  <si>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</si>
  <si>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</si>
  <si>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</si>
  <si>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</si>
  <si>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</si>
  <si>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</si>
  <si>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</si>
  <si>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</si>
  <si>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</si>
  <si>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</si>
  <si>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</si>
  <si>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</si>
  <si>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</si>
  <si>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</si>
  <si>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</si>
  <si>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</si>
  <si>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</si>
  <si>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</si>
  <si>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</si>
  <si>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</si>
  <si>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</si>
  <si>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</si>
  <si>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</si>
  <si>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</si>
  <si>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</si>
  <si>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</si>
  <si>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</si>
  <si>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</si>
  <si>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</si>
  <si>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</si>
  <si>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</si>
  <si>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</si>
  <si>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</si>
  <si>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</si>
  <si>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</si>
  <si>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</si>
  <si>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</si>
  <si>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</si>
  <si>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</si>
  <si>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</si>
  <si>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</si>
  <si>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</si>
  <si>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</si>
  <si>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</si>
  <si>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</si>
  <si>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</si>
  <si>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</si>
  <si>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</si>
  <si>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</si>
  <si>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</si>
  <si>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</si>
  <si>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</si>
  <si>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</si>
  <si>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</si>
  <si>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</si>
  <si>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</si>
  <si>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</si>
  <si>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</si>
  <si>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</si>
  <si>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</si>
  <si>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</si>
  <si>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</si>
  <si>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</si>
  <si>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</si>
  <si>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</si>
  <si>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</si>
  <si>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</si>
  <si>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</si>
  <si>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</si>
  <si>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</si>
  <si>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</si>
  <si>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</si>
  <si>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</si>
  <si>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</si>
  <si>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</si>
  <si>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</si>
  <si>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</si>
  <si>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</si>
  <si>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</si>
  <si>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</si>
  <si>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</si>
  <si>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</si>
  <si>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</si>
  <si>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</si>
  <si>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</si>
  <si>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</si>
  <si>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</si>
  <si>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</si>
  <si>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</si>
  <si>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</si>
  <si>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</si>
  <si>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</si>
  <si>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</si>
  <si>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</si>
  <si>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</si>
  <si>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</si>
  <si>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</si>
  <si>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</si>
  <si>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</si>
  <si>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</si>
  <si>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</si>
  <si>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</si>
  <si>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</si>
  <si>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</si>
  <si>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</si>
  <si>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</si>
  <si>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</si>
  <si>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</si>
  <si>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</si>
  <si>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</si>
  <si>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</si>
  <si>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</si>
  <si>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</si>
  <si>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</si>
  <si>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</si>
  <si>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</si>
  <si>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</si>
  <si>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</si>
  <si>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</si>
  <si>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</si>
  <si>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</si>
  <si>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</si>
  <si>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</si>
  <si>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</si>
  <si>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</si>
  <si>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</si>
  <si>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</si>
  <si>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</si>
  <si>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</si>
  <si>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</si>
  <si>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</si>
  <si>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</si>
  <si>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</si>
  <si>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</si>
  <si>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</si>
  <si>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</si>
  <si>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</si>
  <si>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</si>
  <si>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</si>
  <si>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</si>
  <si>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</si>
  <si>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</si>
  <si>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</si>
  <si>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</si>
  <si>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</si>
  <si>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</si>
  <si>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</si>
  <si>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</si>
  <si>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</si>
  <si>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</si>
  <si>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</si>
  <si>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</si>
  <si>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</si>
  <si>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</si>
  <si>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</si>
  <si>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</si>
  <si>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</si>
  <si>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</si>
  <si>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</si>
  <si>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</si>
  <si>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</si>
  <si>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</si>
  <si>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</si>
  <si>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</si>
  <si>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</si>
  <si>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</si>
  <si>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</si>
  <si>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</si>
  <si>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</si>
  <si>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</si>
  <si>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</si>
  <si>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</si>
  <si>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</si>
  <si>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</si>
  <si>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</si>
  <si>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</si>
  <si>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</si>
  <si>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</si>
  <si>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</si>
  <si>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</si>
  <si>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</si>
  <si>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</si>
  <si>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</si>
  <si>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</si>
  <si>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</si>
  <si>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</si>
  <si>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</si>
  <si>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</si>
  <si>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</si>
  <si>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</si>
  <si>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</si>
  <si>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</si>
  <si>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</si>
  <si>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</si>
  <si>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</si>
  <si>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</si>
  <si>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</si>
  <si>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</si>
  <si>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</si>
  <si>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</si>
  <si>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</si>
  <si>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</si>
  <si>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</si>
  <si>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</si>
  <si>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</si>
  <si>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</si>
  <si>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</si>
  <si>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</si>
  <si>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</si>
  <si>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</si>
  <si>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</si>
  <si>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</si>
  <si>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</si>
  <si>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</si>
  <si>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</si>
  <si>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</si>
  <si>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</si>
  <si>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</si>
  <si>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</si>
  <si>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</si>
  <si>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</si>
  <si>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</si>
  <si>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</si>
  <si>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</si>
  <si>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</si>
  <si>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</si>
  <si>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</si>
  <si>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</si>
  <si>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</si>
  <si>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</si>
  <si>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</si>
  <si>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</si>
  <si>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</si>
  <si>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</si>
  <si>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</si>
  <si>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</si>
  <si>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</si>
  <si>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</si>
  <si>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</si>
  <si>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</si>
  <si>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</si>
  <si>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</si>
  <si>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</si>
  <si>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</si>
  <si>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</si>
  <si>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</si>
  <si>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</si>
  <si>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</si>
  <si>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</si>
  <si>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</si>
  <si>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</si>
  <si>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</si>
  <si>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</si>
  <si>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</si>
  <si>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</si>
  <si>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</si>
  <si>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</si>
  <si>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</si>
  <si>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</si>
  <si>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</si>
  <si>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</si>
  <si>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</si>
  <si>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</si>
  <si>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</si>
  <si>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</si>
  <si>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</si>
  <si>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</si>
  <si>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</si>
  <si>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</si>
  <si>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</si>
  <si>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</si>
  <si>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</si>
  <si>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</si>
  <si>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</si>
  <si>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</si>
  <si>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</si>
  <si>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</si>
  <si>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</si>
  <si>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</si>
  <si>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</si>
  <si>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</si>
  <si>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</si>
  <si>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</si>
  <si>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</si>
  <si>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</si>
  <si>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</si>
  <si>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</si>
  <si>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</si>
  <si>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</si>
  <si>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</si>
  <si>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</si>
  <si>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</si>
  <si>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</si>
  <si>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</si>
  <si>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</si>
  <si>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</si>
  <si>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</si>
  <si>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</si>
  <si>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</si>
  <si>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</si>
  <si>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</si>
  <si>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</si>
  <si>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</si>
  <si>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</si>
  <si>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</si>
  <si>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</si>
  <si>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</si>
  <si>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</si>
  <si>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</si>
  <si>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</si>
  <si>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</si>
  <si>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</si>
  <si>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</si>
  <si>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</si>
  <si>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</si>
  <si>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</si>
  <si>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</si>
  <si>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</si>
  <si>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</si>
  <si>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</si>
  <si>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</si>
  <si>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</si>
  <si>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</si>
  <si>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</si>
  <si>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</si>
  <si>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</si>
  <si>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</si>
  <si>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</si>
  <si>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</si>
  <si>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</si>
  <si>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</si>
  <si>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</si>
  <si>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</si>
  <si>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</si>
  <si>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</si>
  <si>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</si>
  <si>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</si>
  <si>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</si>
  <si>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</si>
  <si>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</si>
  <si>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</si>
  <si>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</si>
  <si>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</si>
  <si>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</si>
  <si>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</si>
  <si>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</si>
  <si>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</si>
  <si>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</si>
  <si>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</si>
  <si>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</si>
  <si>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</si>
  <si>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</si>
  <si>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</si>
  <si>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</si>
  <si>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</si>
  <si>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</si>
  <si>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</si>
  <si>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</si>
  <si>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</si>
  <si>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</si>
  <si>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</si>
  <si>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</si>
  <si>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</si>
  <si>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</si>
  <si>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</si>
  <si>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</si>
  <si>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</si>
  <si>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</si>
  <si>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</si>
  <si>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</si>
  <si>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</si>
  <si>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</si>
  <si>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</si>
  <si>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</si>
  <si>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</si>
  <si>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</si>
  <si>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</si>
  <si>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</si>
  <si>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</si>
  <si>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</si>
  <si>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</si>
  <si>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</si>
  <si>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</si>
  <si>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</si>
  <si>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</si>
  <si>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</si>
  <si>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</si>
  <si>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</si>
  <si>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</si>
  <si>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</si>
  <si>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</si>
  <si>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</si>
  <si>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</si>
  <si>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</si>
  <si>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</si>
  <si>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</si>
  <si>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</si>
  <si>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</si>
  <si>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</si>
  <si>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</si>
  <si>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</si>
  <si>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</si>
  <si>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</si>
  <si>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</si>
  <si>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</si>
  <si>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</si>
  <si>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</si>
  <si>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</si>
  <si>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</si>
  <si>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</si>
  <si>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</si>
  <si>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</si>
  <si>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</si>
  <si>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</si>
  <si>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</si>
  <si>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</si>
  <si>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</si>
  <si>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</si>
  <si>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</si>
  <si>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</si>
  <si>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</si>
  <si>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</si>
  <si>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</si>
  <si>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</si>
  <si>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</si>
  <si>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</si>
  <si>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</si>
  <si>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</si>
  <si>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</si>
  <si>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</si>
  <si>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</si>
  <si>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</si>
  <si>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</si>
  <si>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</si>
  <si>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</si>
  <si>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</si>
  <si>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</si>
  <si>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</si>
  <si>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</si>
  <si>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</si>
  <si>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</si>
  <si>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</si>
  <si>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</si>
  <si>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</si>
  <si>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</si>
  <si>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</si>
  <si>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</si>
  <si>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</si>
  <si>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</si>
  <si>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</si>
  <si>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</si>
  <si>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</si>
  <si>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</si>
  <si>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</si>
  <si>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</si>
  <si>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</si>
  <si>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</si>
  <si>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</si>
  <si>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</si>
  <si>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</si>
  <si>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</si>
  <si>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</si>
  <si>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</si>
  <si>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</si>
  <si>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</si>
  <si>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</si>
  <si>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</si>
  <si>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</si>
  <si>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</si>
  <si>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</si>
  <si>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</si>
  <si>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</si>
  <si>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</si>
  <si>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</si>
  <si>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</si>
  <si>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</si>
  <si>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</si>
  <si>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</si>
  <si>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</si>
  <si>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</si>
  <si>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</si>
  <si>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</si>
  <si>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</si>
  <si>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</si>
  <si>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</si>
  <si>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</si>
  <si>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</si>
  <si>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</si>
  <si>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</si>
  <si>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</si>
  <si>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</si>
  <si>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</si>
  <si>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</si>
  <si>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</si>
  <si>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</si>
  <si>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</si>
  <si>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</si>
  <si>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</si>
  <si>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</si>
  <si>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</si>
  <si>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</si>
  <si>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</si>
  <si>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</si>
  <si>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</si>
  <si>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</si>
  <si>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</si>
  <si>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</si>
  <si>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</si>
  <si>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</si>
  <si>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</si>
  <si>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</si>
  <si>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</si>
  <si>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</si>
  <si>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</si>
  <si>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</si>
  <si>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</si>
  <si>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</si>
  <si>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</si>
  <si>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</si>
  <si>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</si>
  <si>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</si>
  <si>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</si>
  <si>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</si>
  <si>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</si>
  <si>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</si>
  <si>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</si>
  <si>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</si>
  <si>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</si>
  <si>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</si>
  <si>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</si>
  <si>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</si>
  <si>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</si>
  <si>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</si>
  <si>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</si>
  <si>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</si>
  <si>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</si>
  <si>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</si>
  <si>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</si>
  <si>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</si>
  <si>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</si>
  <si>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</si>
  <si>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</si>
  <si>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</si>
  <si>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</si>
  <si>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</si>
  <si>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</si>
  <si>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</si>
  <si>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</si>
  <si>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</si>
  <si>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</si>
  <si>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</si>
  <si>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</si>
  <si>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</si>
  <si>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</si>
  <si>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</si>
  <si>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</si>
  <si>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</si>
  <si>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</si>
  <si>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</si>
  <si>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</si>
  <si>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</si>
  <si>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</si>
  <si>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</si>
  <si>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</si>
  <si>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</si>
  <si>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</si>
  <si>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</si>
  <si>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</si>
  <si>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</si>
  <si>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</si>
  <si>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</si>
  <si>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</si>
  <si>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</si>
  <si>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</si>
  <si>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</si>
  <si>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</si>
  <si>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</si>
  <si>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</si>
  <si>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</si>
  <si>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</si>
  <si>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</si>
  <si>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</si>
  <si>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</si>
  <si>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</si>
  <si>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</si>
  <si>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</si>
  <si>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</si>
  <si>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</si>
  <si>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</si>
  <si>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</si>
  <si>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</si>
  <si>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</si>
  <si>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</si>
  <si>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</si>
  <si>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</si>
  <si>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</si>
  <si>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</si>
  <si>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</si>
  <si>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</si>
  <si>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</si>
  <si>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</si>
  <si>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</si>
  <si>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</si>
  <si>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</si>
  <si>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</si>
  <si>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</si>
  <si>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</si>
  <si>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</si>
  <si>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</si>
  <si>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</si>
  <si>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</si>
  <si>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</si>
  <si>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</si>
  <si>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</si>
  <si>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</si>
  <si>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</si>
  <si>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</si>
  <si>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</si>
  <si>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</si>
  <si>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</si>
  <si>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</si>
  <si>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</si>
  <si>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</si>
  <si>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</si>
  <si>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</si>
  <si>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</si>
  <si>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</si>
  <si>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</si>
  <si>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</si>
  <si>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</si>
  <si>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</si>
  <si>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</si>
  <si>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</si>
  <si>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</si>
  <si>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</si>
  <si>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</si>
  <si>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</si>
  <si>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</si>
  <si>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</si>
  <si>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</si>
  <si>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</si>
  <si>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</si>
  <si>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</si>
  <si>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</si>
  <si>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</si>
  <si>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</si>
  <si>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</si>
  <si>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</si>
  <si>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</si>
  <si>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</si>
  <si>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</si>
  <si>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</si>
  <si>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</si>
  <si>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</si>
  <si>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</si>
  <si>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</si>
  <si>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</si>
  <si>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</si>
  <si>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</si>
  <si>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</si>
  <si>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</si>
  <si>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</si>
  <si>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</si>
  <si>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</si>
  <si>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</si>
  <si>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</si>
  <si>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</si>
  <si>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</si>
  <si>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</si>
  <si>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</si>
  <si>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</si>
  <si>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</si>
  <si>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</si>
  <si>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</si>
  <si>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</si>
  <si>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</si>
  <si>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</si>
  <si>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</si>
  <si>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</si>
  <si>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</si>
  <si>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</si>
  <si>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</si>
  <si>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</si>
  <si>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</si>
  <si>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</si>
  <si>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</si>
  <si>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</si>
  <si>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</si>
  <si>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</si>
  <si>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</si>
  <si>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</si>
  <si>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</si>
  <si>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</si>
  <si>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</si>
  <si>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</si>
  <si>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</si>
  <si>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</si>
  <si>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</si>
  <si>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</si>
  <si>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</si>
  <si>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</si>
  <si>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</si>
  <si>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</si>
  <si>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</si>
  <si>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</si>
  <si>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</si>
  <si>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</si>
  <si>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</si>
  <si>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</si>
  <si>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</si>
  <si>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</si>
  <si>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</si>
  <si>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</si>
  <si>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</si>
  <si>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</si>
  <si>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</si>
  <si>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</si>
  <si>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</si>
  <si>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</si>
  <si>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</si>
  <si>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</si>
  <si>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</si>
  <si>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</si>
  <si>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</si>
  <si>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</si>
  <si>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</si>
  <si>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</si>
  <si>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</si>
  <si>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</si>
  <si>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</si>
  <si>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</si>
  <si>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</si>
  <si>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</si>
  <si>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</si>
  <si>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</si>
  <si>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</si>
  <si>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</si>
  <si>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</si>
  <si>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</si>
  <si>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</si>
  <si>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</si>
  <si>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</si>
  <si>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</si>
  <si>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</si>
  <si>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</si>
  <si>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</si>
  <si>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</si>
  <si>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</si>
  <si>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</si>
  <si>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</si>
  <si>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</si>
  <si>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</si>
  <si>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</si>
  <si>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</si>
  <si>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</si>
  <si>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</si>
  <si>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</si>
  <si>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</si>
  <si>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</si>
  <si>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</si>
  <si>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</si>
  <si>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</si>
  <si>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</si>
  <si>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</si>
  <si>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</si>
  <si>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</si>
  <si>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</si>
  <si>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</si>
  <si>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</si>
  <si>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</si>
  <si>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</si>
  <si>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</si>
  <si>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</si>
  <si>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</si>
  <si>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</si>
  <si>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</si>
  <si>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</si>
  <si>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</si>
  <si>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</si>
  <si>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</si>
  <si>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</si>
  <si>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</si>
  <si>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</si>
  <si>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</si>
  <si>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</si>
  <si>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</si>
  <si>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</si>
  <si>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</si>
  <si>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</si>
  <si>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</si>
  <si>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</si>
  <si>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</si>
  <si>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</si>
  <si>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</si>
  <si>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</si>
  <si>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</si>
  <si>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</si>
  <si>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</si>
  <si>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</si>
  <si>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</si>
  <si>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</si>
  <si>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</si>
  <si>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</si>
  <si>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</si>
  <si>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</si>
  <si>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</si>
  <si>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</si>
  <si>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</si>
  <si>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</si>
  <si>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</si>
  <si>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</si>
  <si>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</si>
  <si>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</si>
  <si>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</si>
  <si>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</si>
  <si>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</si>
  <si>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</si>
  <si>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</si>
  <si>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</si>
  <si>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</si>
  <si>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</si>
  <si>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</si>
  <si>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</si>
  <si>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</si>
  <si>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</si>
  <si>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</si>
  <si>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</si>
  <si>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</si>
  <si>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</si>
  <si>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</si>
  <si>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</si>
  <si>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</si>
  <si>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</si>
  <si>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</si>
  <si>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</si>
  <si>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</si>
  <si>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</si>
  <si>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</si>
  <si>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</si>
  <si>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</si>
  <si>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</si>
  <si>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</si>
  <si>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</si>
  <si>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</si>
  <si>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</si>
  <si>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</si>
  <si>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</si>
  <si>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</si>
  <si>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</si>
  <si>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</si>
  <si>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</si>
  <si>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</si>
  <si>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</si>
  <si>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</si>
  <si>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</si>
  <si>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</si>
  <si>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</si>
  <si>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</si>
  <si>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</si>
  <si>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</si>
  <si>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</si>
  <si>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</si>
  <si>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</si>
  <si>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</si>
  <si>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</si>
  <si>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</si>
  <si>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</si>
  <si>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</si>
  <si>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</si>
  <si>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</si>
  <si>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</si>
  <si>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</si>
  <si>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</si>
  <si>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</si>
  <si>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</si>
  <si>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</si>
  <si>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</si>
  <si>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</si>
  <si>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</si>
  <si>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</si>
  <si>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</si>
  <si>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</si>
  <si>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</si>
  <si>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</si>
  <si>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</si>
  <si>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</si>
  <si>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</si>
  <si>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</si>
  <si>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</si>
  <si>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</si>
  <si>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</si>
  <si>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</si>
  <si>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</si>
  <si>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</si>
  <si>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</si>
  <si>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</si>
  <si>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</si>
  <si>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</si>
  <si>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</si>
  <si>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</si>
  <si>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</si>
  <si>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</si>
  <si>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</si>
  <si>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</si>
  <si>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</si>
  <si>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</si>
  <si>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</si>
  <si>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</si>
  <si>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</si>
  <si>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</si>
  <si>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</si>
  <si>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</si>
  <si>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</si>
  <si>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</si>
  <si>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</si>
  <si>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</si>
  <si>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</si>
  <si>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</si>
  <si>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</si>
  <si>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</si>
  <si>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</si>
  <si>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</si>
  <si>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</si>
  <si>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</si>
  <si>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</si>
  <si>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</si>
  <si>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</si>
  <si>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</si>
  <si>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</si>
  <si>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</si>
  <si>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</si>
  <si>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</si>
  <si>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</si>
  <si>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</si>
  <si>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</si>
  <si>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</si>
  <si>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</si>
  <si>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</si>
  <si>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</si>
  <si>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</si>
  <si>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</si>
  <si>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</si>
  <si>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</si>
  <si>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</si>
  <si>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</si>
  <si>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</si>
  <si>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</si>
  <si>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</si>
  <si>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</si>
  <si>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</si>
  <si>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</si>
  <si>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</si>
  <si>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</si>
  <si>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</si>
  <si>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</si>
  <si>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</si>
  <si>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</si>
  <si>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</si>
  <si>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</si>
  <si>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</si>
  <si>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</si>
  <si>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</si>
  <si>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</si>
  <si>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</si>
  <si>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</si>
  <si>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</si>
  <si>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</si>
  <si>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</si>
  <si>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</si>
  <si>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</si>
  <si>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</si>
  <si>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</si>
  <si>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</si>
  <si>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</si>
  <si>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</si>
  <si>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</si>
  <si>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</si>
  <si>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</si>
  <si>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</si>
  <si>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</si>
  <si>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</si>
  <si>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</si>
  <si>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</si>
  <si>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</si>
  <si>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</si>
  <si>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</si>
  <si>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</si>
  <si>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</si>
  <si>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</si>
  <si>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</si>
  <si>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</si>
  <si>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</si>
  <si>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</si>
  <si>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</si>
  <si>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</si>
  <si>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</si>
  <si>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</si>
  <si>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</si>
  <si>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</si>
  <si>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</si>
  <si>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</si>
  <si>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</si>
  <si>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</si>
  <si>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</si>
  <si>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</si>
  <si>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</si>
  <si>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</si>
  <si>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</si>
  <si>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</si>
  <si>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</si>
  <si>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</si>
  <si>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</si>
  <si>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</si>
  <si>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</si>
  <si>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</si>
  <si>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</si>
  <si>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</si>
  <si>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</si>
  <si>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</si>
  <si>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</si>
  <si>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</si>
  <si>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</si>
  <si>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</si>
  <si>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</si>
  <si>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</si>
  <si>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</si>
  <si>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</si>
  <si>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</si>
  <si>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</si>
  <si>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</si>
  <si>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</si>
  <si>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</si>
  <si>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</si>
  <si>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</si>
  <si>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</si>
  <si>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</si>
  <si>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</si>
  <si>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</si>
  <si>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</si>
  <si>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</si>
  <si>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</si>
  <si>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</si>
  <si>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</si>
  <si>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</si>
  <si>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</si>
  <si>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</si>
  <si>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</si>
  <si>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</si>
  <si>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</si>
  <si>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</si>
  <si>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</si>
  <si>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</si>
  <si>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</si>
  <si>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</si>
  <si>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</si>
  <si>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</si>
  <si>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</si>
  <si>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</si>
  <si>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</si>
  <si>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</si>
  <si>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</si>
  <si>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</si>
  <si>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</si>
  <si>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</si>
  <si>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</si>
  <si>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</si>
  <si>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</si>
  <si>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</si>
  <si>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</si>
  <si>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</si>
  <si>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</si>
  <si>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</si>
  <si>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</si>
  <si>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</si>
  <si>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</si>
  <si>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</si>
  <si>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</si>
  <si>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</si>
  <si>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</si>
  <si>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</si>
  <si>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</si>
  <si>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</si>
  <si>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</si>
  <si>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</si>
  <si>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</si>
  <si>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</si>
  <si>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</si>
  <si>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</si>
  <si>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</si>
  <si>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</si>
  <si>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</si>
  <si>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</si>
  <si>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</si>
  <si>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</si>
  <si>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</si>
  <si>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</si>
  <si>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</si>
  <si>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</si>
  <si>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</si>
  <si>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</si>
  <si>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</si>
  <si>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</si>
  <si>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</si>
  <si>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</si>
  <si>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</si>
  <si>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</si>
  <si>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</si>
  <si>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</si>
  <si>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</si>
  <si>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</si>
  <si>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</si>
  <si>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</si>
  <si>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</si>
  <si>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</si>
  <si>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</si>
  <si>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</si>
  <si>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</si>
  <si>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</si>
  <si>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</si>
  <si>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</si>
  <si>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</si>
  <si>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</si>
  <si>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</si>
  <si>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</si>
  <si>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</si>
  <si>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</si>
  <si>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</si>
  <si>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</si>
  <si>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</si>
  <si>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</si>
  <si>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</si>
  <si>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</si>
  <si>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</si>
  <si>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</si>
  <si>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</si>
  <si>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</si>
  <si>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</si>
  <si>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</si>
  <si>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</si>
  <si>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</si>
  <si>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</si>
  <si>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</si>
  <si>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</si>
  <si>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</si>
  <si>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</si>
  <si>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</si>
  <si>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</si>
  <si>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</si>
  <si>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</si>
  <si>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</si>
  <si>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</si>
  <si>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</si>
  <si>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</si>
  <si>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</si>
  <si>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</si>
  <si>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</si>
  <si>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</si>
  <si>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</si>
  <si>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</si>
  <si>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</si>
  <si>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</si>
  <si>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</si>
  <si>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</si>
  <si>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</si>
  <si>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</si>
  <si>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</si>
  <si>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</si>
  <si>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</si>
  <si>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</si>
  <si>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</si>
  <si>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</si>
  <si>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</si>
  <si>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</si>
  <si>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</si>
  <si>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</si>
  <si>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</si>
  <si>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</si>
  <si>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</si>
  <si>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</si>
  <si>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</si>
  <si>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</si>
  <si>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</si>
  <si>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</si>
  <si>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</si>
  <si>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</si>
  <si>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</si>
  <si>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</si>
  <si>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</si>
  <si>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</si>
  <si>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</si>
  <si>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</si>
  <si>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</si>
  <si>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</si>
  <si>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</si>
  <si>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</si>
  <si>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</si>
  <si>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</si>
  <si>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</si>
  <si>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</si>
  <si>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</si>
  <si>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</si>
  <si>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</si>
  <si>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</si>
  <si>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</si>
  <si>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</si>
  <si>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</si>
  <si>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</si>
  <si>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</si>
  <si>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</si>
  <si>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</si>
  <si>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</si>
  <si>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</si>
  <si>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</si>
  <si>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</si>
  <si>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</si>
  <si>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</si>
  <si>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</si>
  <si>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</si>
  <si>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</si>
  <si>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</si>
  <si>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</si>
  <si>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</si>
  <si>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</si>
  <si>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</si>
  <si>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</si>
  <si>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</si>
  <si>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</si>
  <si>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</si>
  <si>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</si>
  <si>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</si>
  <si>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</si>
  <si>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</si>
  <si>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</si>
  <si>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</si>
  <si>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</si>
  <si>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</si>
  <si>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</si>
  <si>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</si>
  <si>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</si>
  <si>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</si>
  <si>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</si>
  <si>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</si>
  <si>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</si>
  <si>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</si>
  <si>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</si>
  <si>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</si>
  <si>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</si>
  <si>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</si>
  <si>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</si>
  <si>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</si>
  <si>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</si>
  <si>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</si>
  <si>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</si>
  <si>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</si>
  <si>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</si>
  <si>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</si>
  <si>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</si>
  <si>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</si>
  <si>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</si>
  <si>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</si>
  <si>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</si>
  <si>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</si>
  <si>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</si>
  <si>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</si>
  <si>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</si>
  <si>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</si>
  <si>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</si>
  <si>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</si>
  <si>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</si>
  <si>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</si>
  <si>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</si>
  <si>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</si>
  <si>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</si>
  <si>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</si>
  <si>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</si>
  <si>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</si>
  <si>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</si>
  <si>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</si>
  <si>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</si>
  <si>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</si>
  <si>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</si>
  <si>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</si>
  <si>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</si>
  <si>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</si>
  <si>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</si>
  <si>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</si>
  <si>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</si>
  <si>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</si>
  <si>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</si>
  <si>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</si>
  <si>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</si>
  <si>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</si>
  <si>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</si>
  <si>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</si>
  <si>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</si>
  <si>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</si>
  <si>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</si>
  <si>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</si>
  <si>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</si>
  <si>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</si>
  <si>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</si>
  <si>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</si>
  <si>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</si>
  <si>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</si>
  <si>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</si>
  <si>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</si>
  <si>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</si>
  <si>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</si>
  <si>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</si>
  <si>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</si>
  <si>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</si>
  <si>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</si>
  <si>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</si>
  <si>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</si>
  <si>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</si>
  <si>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</si>
  <si>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</si>
  <si>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</si>
  <si>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</si>
  <si>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</si>
  <si>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</si>
  <si>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</si>
  <si>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</si>
  <si>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</si>
  <si>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</si>
  <si>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</si>
  <si>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</si>
  <si>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</si>
  <si>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</si>
  <si>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</si>
  <si>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</si>
  <si>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</si>
  <si>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</si>
  <si>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</si>
  <si>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</si>
  <si>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</si>
  <si>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</si>
  <si>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</si>
  <si>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</si>
  <si>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</si>
  <si>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</si>
  <si>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</si>
  <si>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</si>
  <si>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</si>
  <si>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</si>
  <si>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</si>
  <si>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</si>
  <si>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</si>
  <si>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</si>
  <si>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</si>
  <si>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</si>
  <si>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</si>
  <si>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</si>
  <si>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</si>
  <si>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</si>
  <si>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</si>
  <si>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</si>
  <si>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</si>
  <si>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</si>
  <si>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</si>
  <si>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</si>
  <si>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</si>
  <si>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</si>
  <si>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</si>
  <si>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</si>
  <si>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</si>
  <si>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</si>
  <si>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</si>
  <si>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</si>
  <si>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</si>
  <si>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</si>
  <si>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</si>
  <si>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</si>
  <si>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</si>
  <si>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</si>
  <si>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</si>
  <si>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</si>
  <si>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</si>
  <si>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</si>
  <si>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</si>
  <si>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</si>
  <si>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</si>
  <si>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</si>
  <si>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</si>
  <si>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</si>
  <si>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</si>
  <si>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</si>
  <si>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</si>
  <si>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</si>
  <si>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</si>
  <si>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</si>
  <si>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</si>
  <si>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</si>
  <si>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</si>
  <si>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</si>
  <si>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</si>
  <si>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</si>
  <si>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</si>
  <si>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</si>
  <si>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</si>
  <si>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</si>
  <si>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</si>
  <si>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</si>
  <si>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</si>
  <si>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</si>
  <si>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</si>
  <si>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</si>
  <si>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</si>
  <si>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</si>
  <si>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</si>
  <si>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</si>
  <si>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</si>
  <si>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</si>
  <si>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</si>
  <si>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</si>
  <si>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</si>
  <si>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</si>
  <si>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</si>
  <si>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</si>
  <si>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</si>
  <si>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</si>
  <si>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</si>
  <si>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</si>
  <si>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</si>
  <si>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</si>
  <si>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</si>
  <si>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</si>
  <si>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</si>
  <si>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</si>
  <si>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</si>
  <si>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</si>
  <si>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</si>
  <si>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</si>
  <si>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</si>
  <si>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</si>
  <si>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</si>
  <si>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</si>
  <si>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</si>
  <si>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</si>
  <si>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</si>
  <si>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</si>
  <si>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</si>
  <si>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</si>
  <si>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</si>
  <si>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</si>
  <si>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</si>
  <si>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</si>
  <si>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</si>
  <si>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</si>
  <si>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</si>
  <si>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</si>
  <si>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</si>
  <si>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</si>
  <si>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</si>
  <si>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</si>
  <si>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</si>
  <si>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</si>
  <si>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</si>
  <si>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</si>
  <si>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</si>
  <si>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</si>
  <si>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</si>
  <si>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</si>
  <si>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</si>
  <si>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</si>
  <si>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</si>
  <si>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</si>
  <si>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</si>
  <si>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</si>
  <si>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</si>
  <si>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</si>
  <si>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</si>
  <si>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</si>
  <si>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</si>
  <si>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</si>
  <si>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</si>
  <si>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</si>
  <si>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</si>
  <si>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</si>
  <si>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</si>
  <si>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</si>
  <si>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</si>
  <si>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</si>
  <si>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</si>
  <si>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</si>
  <si>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</si>
  <si>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</si>
  <si>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</si>
  <si>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</si>
  <si>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</si>
  <si>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</si>
  <si>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</si>
  <si>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</si>
  <si>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</si>
  <si>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</si>
  <si>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</si>
  <si>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</si>
  <si>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</si>
  <si>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</si>
  <si>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</si>
  <si>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</si>
  <si>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</si>
  <si>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</si>
  <si>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</si>
  <si>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</si>
  <si>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</si>
  <si>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</si>
  <si>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</si>
  <si>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</si>
  <si>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</si>
  <si>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</si>
  <si>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</si>
  <si>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</si>
  <si>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</si>
  <si>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</si>
  <si>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</si>
  <si>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</si>
  <si>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</si>
  <si>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</si>
  <si>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</si>
  <si>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</si>
  <si>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</si>
  <si>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</si>
  <si>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</si>
  <si>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</si>
  <si>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</si>
  <si>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</si>
  <si>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</si>
  <si>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</si>
  <si>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</si>
  <si>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</si>
  <si>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</si>
  <si>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</si>
  <si>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</si>
  <si>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</si>
  <si>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</si>
  <si>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</si>
  <si>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</si>
  <si>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</si>
  <si>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</si>
  <si>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</si>
  <si>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</si>
  <si>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</si>
  <si>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</si>
  <si>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</si>
  <si>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</si>
  <si>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</si>
  <si>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</si>
  <si>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</si>
  <si>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</si>
  <si>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</si>
  <si>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</si>
  <si>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</si>
  <si>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</si>
  <si>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</si>
  <si>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</si>
  <si>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</si>
  <si>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</si>
  <si>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</si>
  <si>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</si>
  <si>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</si>
  <si>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</si>
  <si>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</si>
  <si>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</si>
  <si>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</si>
  <si>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</si>
  <si>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</si>
  <si>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</si>
  <si>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</si>
  <si>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</si>
  <si>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</si>
  <si>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</si>
  <si>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</si>
  <si>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</si>
  <si>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</si>
  <si>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</si>
  <si>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</si>
  <si>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</si>
  <si>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</si>
  <si>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</si>
  <si>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</si>
  <si>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</si>
  <si>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</si>
  <si>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</si>
  <si>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</si>
  <si>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</si>
  <si>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</si>
  <si>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</si>
  <si>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</si>
  <si>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</si>
  <si>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</si>
  <si>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</si>
  <si>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</si>
  <si>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</si>
  <si>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</si>
  <si>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</si>
  <si>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</si>
  <si>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</si>
  <si>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</si>
  <si>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</si>
  <si>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</si>
  <si>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</si>
  <si>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</si>
  <si>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</si>
  <si>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</si>
  <si>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</si>
  <si>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</si>
  <si>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</si>
  <si>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</si>
  <si>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</si>
  <si>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</si>
  <si>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</si>
  <si>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</si>
  <si>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</si>
  <si>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</si>
  <si>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</si>
  <si>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</si>
  <si>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</si>
  <si>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</si>
  <si>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</si>
  <si>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</si>
  <si>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</si>
  <si>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</si>
  <si>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</si>
  <si>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</si>
  <si>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</si>
  <si>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</si>
  <si>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</si>
  <si>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</si>
  <si>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</si>
  <si>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</si>
  <si>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</si>
  <si>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</si>
  <si>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</si>
  <si>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</si>
  <si>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</si>
  <si>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</si>
  <si>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</si>
  <si>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</si>
  <si>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</si>
  <si>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</si>
  <si>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</si>
  <si>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</si>
  <si>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</si>
  <si>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</si>
  <si>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</si>
  <si>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</si>
  <si>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</si>
  <si>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</si>
  <si>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</si>
  <si>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</si>
  <si>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</si>
  <si>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</si>
  <si>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</si>
  <si>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</si>
  <si>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</si>
  <si>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</si>
  <si>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</si>
  <si>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</si>
  <si>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</si>
  <si>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</si>
  <si>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</si>
  <si>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</si>
  <si>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</si>
  <si>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</si>
  <si>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</si>
  <si>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</si>
  <si>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</si>
  <si>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</si>
  <si>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</si>
  <si>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</si>
  <si>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</si>
  <si>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</si>
  <si>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</si>
  <si>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</si>
  <si>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</si>
  <si>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</si>
  <si>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</si>
  <si>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</si>
  <si>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</si>
  <si>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</si>
  <si>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</si>
  <si>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</si>
  <si>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</si>
  <si>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</si>
  <si>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</si>
  <si>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</si>
  <si>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</si>
  <si>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</si>
  <si>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</si>
  <si>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</si>
  <si>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</si>
  <si>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</si>
  <si>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</si>
  <si>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</si>
  <si>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</si>
  <si>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</si>
  <si>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</si>
  <si>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</si>
  <si>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</si>
  <si>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</si>
  <si>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</si>
  <si>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</si>
  <si>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</si>
  <si>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</si>
  <si>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</si>
  <si>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</si>
  <si>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</si>
  <si>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</si>
  <si>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</si>
  <si>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</si>
  <si>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</si>
  <si>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</si>
  <si>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</si>
  <si>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</si>
  <si>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</si>
  <si>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</si>
  <si>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</si>
  <si>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</si>
  <si>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</si>
  <si>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</si>
  <si>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</si>
  <si>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</si>
  <si>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</si>
  <si>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</si>
  <si>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</si>
  <si>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</si>
  <si>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</si>
  <si>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</si>
  <si>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</si>
  <si>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</si>
  <si>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</si>
  <si>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</si>
  <si>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</si>
  <si>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</si>
  <si>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</si>
  <si>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</si>
  <si>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</si>
  <si>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</si>
  <si>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</si>
  <si>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</si>
  <si>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</si>
  <si>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</si>
  <si>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</si>
  <si>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</si>
  <si>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</si>
  <si>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</si>
  <si>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</si>
  <si>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</si>
  <si>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</si>
  <si>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</si>
  <si>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</si>
  <si>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</si>
  <si>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</si>
  <si>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</si>
  <si>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</si>
  <si>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</si>
  <si>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</si>
  <si>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</si>
  <si>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</si>
  <si>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</si>
  <si>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</si>
  <si>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</si>
  <si>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</si>
  <si>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</si>
  <si>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</si>
  <si>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</si>
  <si>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</si>
  <si>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</si>
  <si>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</si>
  <si>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</si>
  <si>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</si>
  <si>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</si>
  <si>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</si>
  <si>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</si>
  <si>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</si>
  <si>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</si>
  <si>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</si>
  <si>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</si>
  <si>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</si>
  <si>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</si>
  <si>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</si>
  <si>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</si>
  <si>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</si>
  <si>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</si>
  <si>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</si>
  <si>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</si>
  <si>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</si>
  <si>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</si>
  <si>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</si>
  <si>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</si>
  <si>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</si>
  <si>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</si>
  <si>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</si>
  <si>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</si>
  <si>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</si>
  <si>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</si>
  <si>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</si>
  <si>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</si>
  <si>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</si>
  <si>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</si>
  <si>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</si>
  <si>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</si>
  <si>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</si>
  <si>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</si>
  <si>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</si>
  <si>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</si>
  <si>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</si>
  <si>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</si>
  <si>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</si>
  <si>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</si>
  <si>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</si>
  <si>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</si>
  <si>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</si>
  <si>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</si>
  <si>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</si>
  <si>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</si>
  <si>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</si>
  <si>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</si>
  <si>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</si>
  <si>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</si>
  <si>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</si>
  <si>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</si>
  <si>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</si>
  <si>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</si>
  <si>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</si>
  <si>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</si>
  <si>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</si>
  <si>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</si>
  <si>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</si>
  <si>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</si>
  <si>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</si>
  <si>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</si>
  <si>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</si>
  <si>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</si>
  <si>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</si>
  <si>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</si>
  <si>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</si>
  <si>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</si>
  <si>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</si>
  <si>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</si>
  <si>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</si>
  <si>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</si>
  <si>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</si>
  <si>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</si>
  <si>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</si>
  <si>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</si>
  <si>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</si>
  <si>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</si>
  <si>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</si>
  <si>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</si>
  <si>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</si>
  <si>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</si>
  <si>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</si>
  <si>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</si>
  <si>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</si>
  <si>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</si>
  <si>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</si>
  <si>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</si>
  <si>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</si>
  <si>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</si>
  <si>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</si>
  <si>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</si>
  <si>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</si>
  <si>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</si>
  <si>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</si>
  <si>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</si>
  <si>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</si>
  <si>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</si>
  <si>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</si>
  <si>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</si>
  <si>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</si>
  <si>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</si>
  <si>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</si>
  <si>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</si>
  <si>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</si>
  <si>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</si>
  <si>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</si>
  <si>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</si>
  <si>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</si>
  <si>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</si>
  <si>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</si>
  <si>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</si>
  <si>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</si>
  <si>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</si>
  <si>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</si>
  <si>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</si>
  <si>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</si>
  <si>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</si>
  <si>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</si>
  <si>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</si>
  <si>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</si>
  <si>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</si>
  <si>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</si>
  <si>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</si>
  <si>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</si>
  <si>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</si>
  <si>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</si>
  <si>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</si>
  <si>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</si>
  <si>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</si>
  <si>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</si>
  <si>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</si>
  <si>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</si>
  <si>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</si>
  <si>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</si>
  <si>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</si>
  <si>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</si>
  <si>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</si>
  <si>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</si>
  <si>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</si>
  <si>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</si>
  <si>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</si>
  <si>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</si>
  <si>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</si>
  <si>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</si>
  <si>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</si>
  <si>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</si>
  <si>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</si>
  <si>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</si>
  <si>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</si>
  <si>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</si>
  <si>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</si>
  <si>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</si>
  <si>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</si>
  <si>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</si>
  <si>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</si>
  <si>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</si>
  <si>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</si>
  <si>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</si>
  <si>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</si>
  <si>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</si>
  <si>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</si>
  <si>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</si>
  <si>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</si>
  <si>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</si>
  <si>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</si>
  <si>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</si>
  <si>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</si>
  <si>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</si>
  <si>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</si>
  <si>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</si>
  <si>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</si>
  <si>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</si>
  <si>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</si>
  <si>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</si>
  <si>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</si>
  <si>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</si>
  <si>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</si>
  <si>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</si>
  <si>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</si>
  <si>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</si>
  <si>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</si>
  <si>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</si>
  <si>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</si>
  <si>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</si>
  <si>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</si>
  <si>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</si>
  <si>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</si>
  <si>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</si>
  <si>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</si>
  <si>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</si>
  <si>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</si>
  <si>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</si>
  <si>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</si>
  <si>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</si>
  <si>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</si>
  <si>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</si>
  <si>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</si>
  <si>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</si>
  <si>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</si>
  <si>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</si>
  <si>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</si>
  <si>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</si>
  <si>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</si>
  <si>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</si>
  <si>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</si>
  <si>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</si>
  <si>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</si>
  <si>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</si>
  <si>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</si>
  <si>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</si>
  <si>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</si>
  <si>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</si>
  <si>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</si>
  <si>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</si>
  <si>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</si>
  <si>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</si>
  <si>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</si>
  <si>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</si>
  <si>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</si>
  <si>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</si>
  <si>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</si>
  <si>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</si>
  <si>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</si>
  <si>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</si>
  <si>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</si>
  <si>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</si>
  <si>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</si>
  <si>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</si>
  <si>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</si>
  <si>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</si>
  <si>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</si>
  <si>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</si>
  <si>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</si>
  <si>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</si>
  <si>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</si>
  <si>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</si>
  <si>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</si>
  <si>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</si>
  <si>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</si>
  <si>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</si>
  <si>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</si>
  <si>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</si>
  <si>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</si>
  <si>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</si>
  <si>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</si>
  <si>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</si>
  <si>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</si>
  <si>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</si>
  <si>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</si>
  <si>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</si>
  <si>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</si>
  <si>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</si>
  <si>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</si>
  <si>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</si>
  <si>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</si>
  <si>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</si>
  <si>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</si>
  <si>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</si>
  <si>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</si>
  <si>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</si>
  <si>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</si>
  <si>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</si>
  <si>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</si>
  <si>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</si>
  <si>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</si>
  <si>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</si>
  <si>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</si>
  <si>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</si>
  <si>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</si>
  <si>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</si>
  <si>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</si>
  <si>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</si>
  <si>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</si>
  <si>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</si>
  <si>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</si>
  <si>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</si>
  <si>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</si>
  <si>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</si>
  <si>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</si>
  <si>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</si>
  <si>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</si>
  <si>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</si>
  <si>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</si>
  <si>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</si>
  <si>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</si>
  <si>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</si>
  <si>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</si>
  <si>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</si>
  <si>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</si>
  <si>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</si>
  <si>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</si>
  <si>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</si>
  <si>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</si>
  <si>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</si>
  <si>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</si>
  <si>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</si>
  <si>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</si>
  <si>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</si>
  <si>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</si>
  <si>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</si>
  <si>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</si>
  <si>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</si>
  <si>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</si>
  <si>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</si>
  <si>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</si>
  <si>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</si>
  <si>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</si>
  <si>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</si>
  <si>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</si>
  <si>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</si>
  <si>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</si>
  <si>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</si>
  <si>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</si>
  <si>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</si>
  <si>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</si>
  <si>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</si>
  <si>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</si>
  <si>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</si>
  <si>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</si>
  <si>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</si>
  <si>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</si>
  <si>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</si>
  <si>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</si>
  <si>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</si>
  <si>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</si>
  <si>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</si>
  <si>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</si>
  <si>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</si>
  <si>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</si>
  <si>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</si>
  <si>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</si>
  <si>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</si>
  <si>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</si>
  <si>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</si>
  <si>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</si>
  <si>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</si>
  <si>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</si>
  <si>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</si>
  <si>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</si>
  <si>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</si>
  <si>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</si>
  <si>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</si>
  <si>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</si>
  <si>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</si>
  <si>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</si>
  <si>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</si>
  <si>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</si>
  <si>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</si>
  <si>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</si>
  <si>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</si>
  <si>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</si>
  <si>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</si>
  <si>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</si>
  <si>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</si>
  <si>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</si>
  <si>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</si>
  <si>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</si>
  <si>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</si>
  <si>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</si>
  <si>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</si>
  <si>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</si>
  <si>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</si>
  <si>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</si>
  <si>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</si>
  <si>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</si>
  <si>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</si>
  <si>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</si>
  <si>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</si>
  <si>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</si>
  <si>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</si>
  <si>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</si>
  <si>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</si>
  <si>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</si>
  <si>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</si>
  <si>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</si>
  <si>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</si>
  <si>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</si>
  <si>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</si>
  <si>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</si>
  <si>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</si>
  <si>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</si>
  <si>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</si>
  <si>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</si>
  <si>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</si>
  <si>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</si>
  <si>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</si>
  <si>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</si>
  <si>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</si>
  <si>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</si>
  <si>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</si>
  <si>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</si>
  <si>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</si>
  <si>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</si>
  <si>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</si>
  <si>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</si>
  <si>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</si>
  <si>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</si>
  <si>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</si>
  <si>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</si>
  <si>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</si>
  <si>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</si>
  <si>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</si>
  <si>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</si>
  <si>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</si>
  <si>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</si>
  <si>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</si>
  <si>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</si>
  <si>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</si>
  <si>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</si>
  <si>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</si>
  <si>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</si>
  <si>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</si>
  <si>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</si>
  <si>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</si>
  <si>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</si>
  <si>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</si>
  <si>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</si>
  <si>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</si>
  <si>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</si>
  <si>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</si>
  <si>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</si>
  <si>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</si>
  <si>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</si>
  <si>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</si>
  <si>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</si>
  <si>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</si>
  <si>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</si>
  <si>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</si>
  <si>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</si>
  <si>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</si>
  <si>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</si>
  <si>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</si>
  <si>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</si>
  <si>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</si>
  <si>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</si>
  <si>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</si>
  <si>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</si>
  <si>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</si>
  <si>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</si>
  <si>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</si>
  <si>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</si>
  <si>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</si>
  <si>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</si>
  <si>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</si>
  <si>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</si>
  <si>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</si>
  <si>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</si>
  <si>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</si>
  <si>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</si>
  <si>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</si>
  <si>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</si>
  <si>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</si>
  <si>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</si>
  <si>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</si>
  <si>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</si>
  <si>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</si>
  <si>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</si>
  <si>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</si>
  <si>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</si>
  <si>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</si>
  <si>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</si>
  <si>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</si>
  <si>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</si>
  <si>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</si>
  <si>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</si>
  <si>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</si>
  <si>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</si>
  <si>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</si>
  <si>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</si>
  <si>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</si>
  <si>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</si>
  <si>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</si>
  <si>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</si>
  <si>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</si>
  <si>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</si>
  <si>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</si>
  <si>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</si>
  <si>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</si>
  <si>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</si>
  <si>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</si>
  <si>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</si>
  <si>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</si>
  <si>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</si>
  <si>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</si>
  <si>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</si>
  <si>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</si>
  <si>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</si>
  <si>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</si>
  <si>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</si>
  <si>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</si>
  <si>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</si>
  <si>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</si>
  <si>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</si>
  <si>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</si>
  <si>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</si>
  <si>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</si>
  <si>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</si>
  <si>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</si>
  <si>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</si>
  <si>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</si>
  <si>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</si>
  <si>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</si>
  <si>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</si>
  <si>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</si>
  <si>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</si>
  <si>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</si>
  <si>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</si>
  <si>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</si>
  <si>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</si>
  <si>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</si>
  <si>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</si>
  <si>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</si>
  <si>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</si>
  <si>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</si>
  <si>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</si>
  <si>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</si>
  <si>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</si>
  <si>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</si>
  <si>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</si>
  <si>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</si>
  <si>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</si>
  <si>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</si>
  <si>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</si>
  <si>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</si>
  <si>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</si>
  <si>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</si>
  <si>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</si>
  <si>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</si>
  <si>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</si>
  <si>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</si>
  <si>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</si>
  <si>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</si>
  <si>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</si>
  <si>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</si>
  <si>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</si>
  <si>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</si>
  <si>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</si>
  <si>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</si>
  <si>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</si>
  <si>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</si>
  <si>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</si>
  <si>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</si>
  <si>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</si>
  <si>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</si>
  <si>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</si>
  <si>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</si>
  <si>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</si>
  <si>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</si>
  <si>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</si>
  <si>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</si>
  <si>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</si>
  <si>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</si>
  <si>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</si>
  <si>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</si>
  <si>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</si>
  <si>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</si>
  <si>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</si>
  <si>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</si>
  <si>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</si>
  <si>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</si>
  <si>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</si>
  <si>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</si>
  <si>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</si>
  <si>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</si>
  <si>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</si>
  <si>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</si>
  <si>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</si>
  <si>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</si>
  <si>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</si>
  <si>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</si>
  <si>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</si>
  <si>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</si>
  <si>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</si>
  <si>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</si>
  <si>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</si>
  <si>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</si>
  <si>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</si>
  <si>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</si>
  <si>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</si>
  <si>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</si>
  <si>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</si>
  <si>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</si>
  <si>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</si>
  <si>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</si>
  <si>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</si>
  <si>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</si>
  <si>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</si>
  <si>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</si>
  <si>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</si>
  <si>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</si>
  <si>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</si>
  <si>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</si>
  <si>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</si>
  <si>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</si>
  <si>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</si>
  <si>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</si>
  <si>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</si>
  <si>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</si>
  <si>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</si>
  <si>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</si>
  <si>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</si>
  <si>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</si>
  <si>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</si>
  <si>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</si>
  <si>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</si>
  <si>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</si>
  <si>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</si>
  <si>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</si>
  <si>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</si>
  <si>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</si>
  <si>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</si>
  <si>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</si>
  <si>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</si>
  <si>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</si>
  <si>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</si>
  <si>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</si>
  <si>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</si>
  <si>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</si>
  <si>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</si>
  <si>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</si>
  <si>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</si>
  <si>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</si>
  <si>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</si>
  <si>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</si>
  <si>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</si>
  <si>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</si>
  <si>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</si>
  <si>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</si>
  <si>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</si>
  <si>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</si>
  <si>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</si>
  <si>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</si>
  <si>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</si>
  <si>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</si>
  <si>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</si>
  <si>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</si>
  <si>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</si>
  <si>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</si>
  <si>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</si>
  <si>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</si>
  <si>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</si>
  <si>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</si>
  <si>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</si>
  <si>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</si>
  <si>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</si>
  <si>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</si>
  <si>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</si>
  <si>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</si>
  <si>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</si>
  <si>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</si>
  <si>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</si>
  <si>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</si>
  <si>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</si>
  <si>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</si>
  <si>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</si>
  <si>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</si>
  <si>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</si>
  <si>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</si>
  <si>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</si>
  <si>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</si>
  <si>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</si>
  <si>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</si>
  <si>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</si>
  <si>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</si>
  <si>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</si>
  <si>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</si>
  <si>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</si>
  <si>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</si>
  <si>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</si>
  <si>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</si>
  <si>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</si>
  <si>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</si>
  <si>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</si>
  <si>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</si>
  <si>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</si>
  <si>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</si>
  <si>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</si>
  <si>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</si>
  <si>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</si>
  <si>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</si>
  <si>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</si>
  <si>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</si>
  <si>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</si>
  <si>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</si>
  <si>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</si>
  <si>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</si>
  <si>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</si>
  <si>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</si>
  <si>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</si>
  <si>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</si>
  <si>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</si>
  <si>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</si>
  <si>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</si>
  <si>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</si>
  <si>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</si>
  <si>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</si>
  <si>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</si>
  <si>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</si>
  <si>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</si>
  <si>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</si>
  <si>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</si>
  <si>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</si>
  <si>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</si>
  <si>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</si>
  <si>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</si>
  <si>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</si>
  <si>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</si>
  <si>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</si>
  <si>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</si>
  <si>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</si>
  <si>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</si>
  <si>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</si>
  <si>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</si>
  <si>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</si>
  <si>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</si>
  <si>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</si>
  <si>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</si>
  <si>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</si>
  <si>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</si>
  <si>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</si>
  <si>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</si>
  <si>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</si>
  <si>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</si>
  <si>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</si>
  <si>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</si>
  <si>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</si>
  <si>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</si>
  <si>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</si>
  <si>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</si>
  <si>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</si>
  <si>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</si>
  <si>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</si>
  <si>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</si>
  <si>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</si>
  <si>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</si>
  <si>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</si>
  <si>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</si>
  <si>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</si>
  <si>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</si>
  <si>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</si>
  <si>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</si>
  <si>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</si>
  <si>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</si>
  <si>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</si>
  <si>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</si>
  <si>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</si>
  <si>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</si>
  <si>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</si>
  <si>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</si>
  <si>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</si>
  <si>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</si>
  <si>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</si>
  <si>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</si>
  <si>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</si>
  <si>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</si>
  <si>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</si>
  <si>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</si>
  <si>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</si>
  <si>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</si>
  <si>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</si>
  <si>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</si>
  <si>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</si>
  <si>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</si>
  <si>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</si>
  <si>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</si>
  <si>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</si>
  <si>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</si>
  <si>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</si>
  <si>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</si>
  <si>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</si>
  <si>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</si>
  <si>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</si>
  <si>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</si>
  <si>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</si>
  <si>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</si>
  <si>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</si>
  <si>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</si>
  <si>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</si>
  <si>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</si>
  <si>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</si>
  <si>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</si>
  <si>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</si>
  <si>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</si>
  <si>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</si>
  <si>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</si>
  <si>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</si>
  <si>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</si>
  <si>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</si>
  <si>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</si>
  <si>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</si>
  <si>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</si>
  <si>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</si>
  <si>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</si>
  <si>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</si>
  <si>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</si>
  <si>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</si>
  <si>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</si>
  <si>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</si>
  <si>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</si>
  <si>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</si>
  <si>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</si>
  <si>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</si>
  <si>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</si>
  <si>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</si>
  <si>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</si>
  <si>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</si>
  <si>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</si>
  <si>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</si>
  <si>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</si>
  <si>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</si>
  <si>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</si>
  <si>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</si>
  <si>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</si>
  <si>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</si>
  <si>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</si>
  <si>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</si>
  <si>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</si>
  <si>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</si>
  <si>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</si>
  <si>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</si>
  <si>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</si>
  <si>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</si>
  <si>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</si>
  <si>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</si>
  <si>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</si>
  <si>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</si>
  <si>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</si>
  <si>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</si>
  <si>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</si>
  <si>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</si>
  <si>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</si>
  <si>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</si>
  <si>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</si>
  <si>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</si>
  <si>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</si>
  <si>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</si>
  <si>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</si>
  <si>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</si>
  <si>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</si>
  <si>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</si>
  <si>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</si>
  <si>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</si>
  <si>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</si>
  <si>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</si>
  <si>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</si>
  <si>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</si>
  <si>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</si>
  <si>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</si>
  <si>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</si>
  <si>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</si>
  <si>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</si>
  <si>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</si>
  <si>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</si>
  <si>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</si>
  <si>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</si>
  <si>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</si>
  <si>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</si>
  <si>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</si>
  <si>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</si>
  <si>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</si>
  <si>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</si>
  <si>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</si>
  <si>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</si>
  <si>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</si>
  <si>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</si>
  <si>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</si>
  <si>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</si>
  <si>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</si>
  <si>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</si>
  <si>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</si>
  <si>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</si>
  <si>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</si>
  <si>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</si>
  <si>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</si>
  <si>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</si>
  <si>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</si>
  <si>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</si>
  <si>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</si>
  <si>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</si>
  <si>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</si>
  <si>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</si>
  <si>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</si>
  <si>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</si>
  <si>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</si>
  <si>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</si>
  <si>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</si>
  <si>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</si>
  <si>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</si>
  <si>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</si>
  <si>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</si>
  <si>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</si>
  <si>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</si>
  <si>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</si>
  <si>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</si>
  <si>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</si>
  <si>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</si>
  <si>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</si>
  <si>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</si>
  <si>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</si>
  <si>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</si>
  <si>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</si>
  <si>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</si>
  <si>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</si>
  <si>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</si>
  <si>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</si>
  <si>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</si>
  <si>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</si>
  <si>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</si>
  <si>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</si>
  <si>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</si>
  <si>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</si>
  <si>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</si>
  <si>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</si>
  <si>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</si>
  <si>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</si>
  <si>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</si>
  <si>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</si>
  <si>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</si>
  <si>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</si>
  <si>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</si>
  <si>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</si>
  <si>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</si>
  <si>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</si>
  <si>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</si>
  <si>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</si>
  <si>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</si>
  <si>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</si>
  <si>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</si>
  <si>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</si>
  <si>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</si>
  <si>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</si>
  <si>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</si>
  <si>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</si>
  <si>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</si>
  <si>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</si>
  <si>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</si>
  <si>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</si>
  <si>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</si>
  <si>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</si>
  <si>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</si>
  <si>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</si>
  <si>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</si>
  <si>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</si>
  <si>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</si>
  <si>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</si>
  <si>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</si>
  <si>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</si>
  <si>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</si>
  <si>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</si>
  <si>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</si>
  <si>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</si>
  <si>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</si>
  <si>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</si>
  <si>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</si>
  <si>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</si>
  <si>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</si>
  <si>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</si>
  <si>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</si>
  <si>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</si>
  <si>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</si>
  <si>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</si>
  <si>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</si>
  <si>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</si>
  <si>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</si>
  <si>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</si>
  <si>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</si>
  <si>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</si>
  <si>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</si>
  <si>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</si>
  <si>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</si>
  <si>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</si>
  <si>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</si>
  <si>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</si>
  <si>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</si>
  <si>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</si>
  <si>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</si>
  <si>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</si>
  <si>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</si>
  <si>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</si>
  <si>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</si>
  <si>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</si>
  <si>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</si>
  <si>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</si>
  <si>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</si>
  <si>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</si>
  <si>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</si>
  <si>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</si>
  <si>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</si>
  <si>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</si>
  <si>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</si>
  <si>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</si>
  <si>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</si>
  <si>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</si>
  <si>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</si>
  <si>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</si>
  <si>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</si>
  <si>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</si>
  <si>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</si>
  <si>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</si>
  <si>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</si>
  <si>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</si>
  <si>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</si>
  <si>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</si>
  <si>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</si>
  <si>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</si>
  <si>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</si>
  <si>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</si>
  <si>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</si>
  <si>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</si>
  <si>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</si>
  <si>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</si>
  <si>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</si>
  <si>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</si>
  <si>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</si>
  <si>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</si>
  <si>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</si>
  <si>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</si>
  <si>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</si>
  <si>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</si>
  <si>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</si>
  <si>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</si>
  <si>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</si>
  <si>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</si>
  <si>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</si>
  <si>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</si>
  <si>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</si>
  <si>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</si>
  <si>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</si>
  <si>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</si>
  <si>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</si>
  <si>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</si>
  <si>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</si>
  <si>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</si>
  <si>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</si>
  <si>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</si>
  <si>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</si>
  <si>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</si>
  <si>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</si>
  <si>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</si>
  <si>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</si>
  <si>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</si>
  <si>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</si>
  <si>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</si>
  <si>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</si>
  <si>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</si>
  <si>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</si>
  <si>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</si>
  <si>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</si>
  <si>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</si>
  <si>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</si>
  <si>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</si>
  <si>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</si>
  <si>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</si>
  <si>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</si>
  <si>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</si>
  <si>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</si>
  <si>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</si>
  <si>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</si>
  <si>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</si>
  <si>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</si>
  <si>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</si>
  <si>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</si>
  <si>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</si>
  <si>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</si>
  <si>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</si>
  <si>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</si>
  <si>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</si>
  <si>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</si>
  <si>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</si>
  <si>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</si>
  <si>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</si>
  <si>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</si>
  <si>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</si>
  <si>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</si>
  <si>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</si>
  <si>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</si>
  <si>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</si>
  <si>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</si>
  <si>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</si>
  <si>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</si>
  <si>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</si>
  <si>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</si>
  <si>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</si>
  <si>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</si>
  <si>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</si>
  <si>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</si>
  <si>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</si>
  <si>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</si>
  <si>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</si>
  <si>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</si>
  <si>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</si>
  <si>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</si>
  <si>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</si>
  <si>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</si>
  <si>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</si>
  <si>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</si>
  <si>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</si>
  <si>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</si>
  <si>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</si>
  <si>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</si>
  <si>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</si>
  <si>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</si>
  <si>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</si>
  <si>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</si>
  <si>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</si>
  <si>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</si>
  <si>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</si>
  <si>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</si>
  <si>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</si>
  <si>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</si>
  <si>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</si>
  <si>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</si>
  <si>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</si>
  <si>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</si>
  <si>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</si>
  <si>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</si>
  <si>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</si>
  <si>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</si>
  <si>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</si>
  <si>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</si>
  <si>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</si>
  <si>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</si>
  <si>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</si>
  <si>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</si>
  <si>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</si>
  <si>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</si>
  <si>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</si>
  <si>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</si>
  <si>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</si>
  <si>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</si>
  <si>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</si>
  <si>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</si>
  <si>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</si>
  <si>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</si>
  <si>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</si>
  <si>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</si>
  <si>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</si>
  <si>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</si>
  <si>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</si>
  <si>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</si>
  <si>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</si>
  <si>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</si>
  <si>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</si>
  <si>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</si>
  <si>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</si>
  <si>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</si>
  <si>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</si>
  <si>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</si>
  <si>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</si>
  <si>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</si>
  <si>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</si>
  <si>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</si>
  <si>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</si>
  <si>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</si>
  <si>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</si>
  <si>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</si>
  <si>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</si>
  <si>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</si>
  <si>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</si>
  <si>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</si>
  <si>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</si>
  <si>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</si>
  <si>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</si>
  <si>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</si>
  <si>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</si>
  <si>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</si>
  <si>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</si>
  <si>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</si>
  <si>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</si>
  <si>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</si>
  <si>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</si>
  <si>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</si>
  <si>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</si>
  <si>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</si>
  <si>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</si>
  <si>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</si>
  <si>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</si>
  <si>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</si>
  <si>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</si>
  <si>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</si>
  <si>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</si>
  <si>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</si>
  <si>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</si>
  <si>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</si>
  <si>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</si>
  <si>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</si>
  <si>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</si>
  <si>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</si>
  <si>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</si>
  <si>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</si>
  <si>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</si>
  <si>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</si>
  <si>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</si>
  <si>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</si>
  <si>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</si>
  <si>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</si>
  <si>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</si>
  <si>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</si>
  <si>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</si>
  <si>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</si>
  <si>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</si>
  <si>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</si>
  <si>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</si>
  <si>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</si>
  <si>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</si>
  <si>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</si>
  <si>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</si>
  <si>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</si>
  <si>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</si>
  <si>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</si>
  <si>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</si>
  <si>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</si>
  <si>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</si>
  <si>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</si>
  <si>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</si>
  <si>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</si>
  <si>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</si>
  <si>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</si>
  <si>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</si>
  <si>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</si>
  <si>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</si>
  <si>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</si>
  <si>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</si>
  <si>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</si>
  <si>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</si>
  <si>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</si>
  <si>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</si>
  <si>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</si>
  <si>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</si>
  <si>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</si>
  <si>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</si>
  <si>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</si>
  <si>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</si>
  <si>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</si>
  <si>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</si>
  <si>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</si>
  <si>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</si>
  <si>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</si>
  <si>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</si>
  <si>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</si>
  <si>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</si>
  <si>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</si>
  <si>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</si>
  <si>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</si>
  <si>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</si>
  <si>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</si>
  <si>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</si>
  <si>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</si>
  <si>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</si>
  <si>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</si>
  <si>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</si>
  <si>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</si>
  <si>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</si>
  <si>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</si>
  <si>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</si>
  <si>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</si>
  <si>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</si>
  <si>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</si>
  <si>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</si>
  <si>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</si>
  <si>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</si>
  <si>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</si>
  <si>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</si>
  <si>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</si>
  <si>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</si>
  <si>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</si>
  <si>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</si>
  <si>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</si>
  <si>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</si>
  <si>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</si>
  <si>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</si>
  <si>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</si>
  <si>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</si>
  <si>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</si>
  <si>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</si>
  <si>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</si>
  <si>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</si>
  <si>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</si>
  <si>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</si>
  <si>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</si>
  <si>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</si>
  <si>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</si>
  <si>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</si>
  <si>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</si>
  <si>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</si>
  <si>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</si>
  <si>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</si>
  <si>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</si>
  <si>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</si>
  <si>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</si>
  <si>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</si>
  <si>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</si>
  <si>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</si>
  <si>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</si>
  <si>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</si>
  <si>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</si>
  <si>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</si>
  <si>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</si>
  <si>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</si>
  <si>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</si>
  <si>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</si>
  <si>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</si>
  <si>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</si>
  <si>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</si>
  <si>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</si>
  <si>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</si>
  <si>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</si>
  <si>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</si>
  <si>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</si>
  <si>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</si>
  <si>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</si>
  <si>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</si>
  <si>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</si>
  <si>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</si>
  <si>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</si>
  <si>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</si>
  <si>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</si>
  <si>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</si>
  <si>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</si>
  <si>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</si>
  <si>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</si>
  <si>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</si>
  <si>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</si>
  <si>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</si>
  <si>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</si>
  <si>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</si>
  <si>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</si>
  <si>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</si>
  <si>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</si>
  <si>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</si>
  <si>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</si>
  <si>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</si>
  <si>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</si>
  <si>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</si>
  <si>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</si>
  <si>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</si>
  <si>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</si>
  <si>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</si>
  <si>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</si>
  <si>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</si>
  <si>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</si>
  <si>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</si>
  <si>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</si>
  <si>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</si>
  <si>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</si>
  <si>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</si>
  <si>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</si>
  <si>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</si>
  <si>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</si>
  <si>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</si>
  <si>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</si>
  <si>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</si>
  <si>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</si>
  <si>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</si>
  <si>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</si>
  <si>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</si>
  <si>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</si>
  <si>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</si>
  <si>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</si>
  <si>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</si>
  <si>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</si>
  <si>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</si>
  <si>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</si>
  <si>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</si>
  <si>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</si>
  <si>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</si>
  <si>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</si>
  <si>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</si>
  <si>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</si>
  <si>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</si>
  <si>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</si>
  <si>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</si>
  <si>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</si>
  <si>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</si>
  <si>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</si>
  <si>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</si>
  <si>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</si>
  <si>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</si>
  <si>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</si>
  <si>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</si>
  <si>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</si>
  <si>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</si>
  <si>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</si>
  <si>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</si>
  <si>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</si>
  <si>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</si>
  <si>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</si>
  <si>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</si>
  <si>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</si>
  <si>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</si>
  <si>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</si>
  <si>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</si>
  <si>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</si>
  <si>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</si>
  <si>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</si>
  <si>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</si>
  <si>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</si>
  <si>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</si>
  <si>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</si>
  <si>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</si>
  <si>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</si>
  <si>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</si>
  <si>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</si>
  <si>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</si>
  <si>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</si>
  <si>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</si>
  <si>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</si>
  <si>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</si>
  <si>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</si>
  <si>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</si>
  <si>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</si>
  <si>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</si>
  <si>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</si>
  <si>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</si>
  <si>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</si>
  <si>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</si>
  <si>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</si>
  <si>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</si>
  <si>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</si>
  <si>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</si>
  <si>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</si>
  <si>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</si>
  <si>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</si>
  <si>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</si>
  <si>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</si>
  <si>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</si>
  <si>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</si>
  <si>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</si>
  <si>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</si>
  <si>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</si>
  <si>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</si>
  <si>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</si>
  <si>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</si>
  <si>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</si>
  <si>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</si>
  <si>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</si>
  <si>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</si>
  <si>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</si>
  <si>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</si>
  <si>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</si>
  <si>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</si>
  <si>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</si>
  <si>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</si>
  <si>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</si>
  <si>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</si>
  <si>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</si>
  <si>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</si>
  <si>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</si>
  <si>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</si>
  <si>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</si>
  <si>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</si>
  <si>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</si>
  <si>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</si>
  <si>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</si>
  <si>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</si>
  <si>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</si>
  <si>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</si>
  <si>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</si>
  <si>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</si>
  <si>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</si>
  <si>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</si>
  <si>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</si>
  <si>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</si>
  <si>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</si>
  <si>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</si>
  <si>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</si>
  <si>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</si>
  <si>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</si>
  <si>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</si>
  <si>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</si>
  <si>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</si>
  <si>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</si>
  <si>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</si>
  <si>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</si>
  <si>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</si>
  <si>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</si>
  <si>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</si>
  <si>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</si>
  <si>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</si>
  <si>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</si>
  <si>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</si>
  <si>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</si>
  <si>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</si>
  <si>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</si>
  <si>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</si>
  <si>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</si>
  <si>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</si>
  <si>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</si>
  <si>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</si>
  <si>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</si>
  <si>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</si>
  <si>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</si>
  <si>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</si>
  <si>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</si>
  <si>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</si>
  <si>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</si>
  <si>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</si>
  <si>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</si>
  <si>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</si>
  <si>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</si>
  <si>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</si>
  <si>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</si>
  <si>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</si>
  <si>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</si>
  <si>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</si>
  <si>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</si>
  <si>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</si>
  <si>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</si>
  <si>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</si>
  <si>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</si>
  <si>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</si>
  <si>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</si>
  <si>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</si>
  <si>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</si>
  <si>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</si>
  <si>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</si>
  <si>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</si>
  <si>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</si>
  <si>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</si>
  <si>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</si>
  <si>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</si>
  <si>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</si>
  <si>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</si>
  <si>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</si>
  <si>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</si>
  <si>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</si>
  <si>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</si>
  <si>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</si>
  <si>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</si>
  <si>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</si>
  <si>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</si>
  <si>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</si>
  <si>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</si>
  <si>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</si>
  <si>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</si>
  <si>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</si>
  <si>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</si>
  <si>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</si>
  <si>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</si>
  <si>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</si>
  <si>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</si>
  <si>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</si>
  <si>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</si>
  <si>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</si>
  <si>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</si>
  <si>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</si>
  <si>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</si>
  <si>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</si>
  <si>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</si>
  <si>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</si>
  <si>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</si>
  <si>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</si>
  <si>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</si>
  <si>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</si>
  <si>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</si>
  <si>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</si>
  <si>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</si>
  <si>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</si>
  <si>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</si>
  <si>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</si>
  <si>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</si>
  <si>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</si>
  <si>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</si>
  <si>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</si>
  <si>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</si>
  <si>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</si>
  <si>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</si>
  <si>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</si>
  <si>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</si>
  <si>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</si>
  <si>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</si>
  <si>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</si>
  <si>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</si>
  <si>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</si>
  <si>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</si>
  <si>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</si>
  <si>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</si>
  <si>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</si>
  <si>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</si>
  <si>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</si>
  <si>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</si>
  <si>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</si>
  <si>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</si>
  <si>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</si>
  <si>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</si>
  <si>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</si>
  <si>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</si>
  <si>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</si>
  <si>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</si>
  <si>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</si>
  <si>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</si>
  <si>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</si>
  <si>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</si>
  <si>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</si>
  <si>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</si>
  <si>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</si>
  <si>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</si>
  <si>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</si>
  <si>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</si>
  <si>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</si>
  <si>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</si>
  <si>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</si>
  <si>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</si>
  <si>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</si>
  <si>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</si>
  <si>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</si>
  <si>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</si>
  <si>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</si>
  <si>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</si>
  <si>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</si>
  <si>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</si>
  <si>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</si>
  <si>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</si>
  <si>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</si>
  <si>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</si>
  <si>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</si>
  <si>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</si>
  <si>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</si>
  <si>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</si>
  <si>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</si>
  <si>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</si>
  <si>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</si>
  <si>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</si>
  <si>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</si>
  <si>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</si>
  <si>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</si>
  <si>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</si>
  <si>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</si>
  <si>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</si>
  <si>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</si>
  <si>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</si>
  <si>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</si>
  <si>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</si>
  <si>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</si>
  <si>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</si>
  <si>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</si>
  <si>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</si>
  <si>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</si>
  <si>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</si>
  <si>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</si>
  <si>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</si>
  <si>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</si>
  <si>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</si>
  <si>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</si>
  <si>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</si>
  <si>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</si>
  <si>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</si>
  <si>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</si>
  <si>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</si>
  <si>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</si>
  <si>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</si>
  <si>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</si>
  <si>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</si>
  <si>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</si>
  <si>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</si>
  <si>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</si>
  <si>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</si>
  <si>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</si>
  <si>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</si>
  <si>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</si>
  <si>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</si>
  <si>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</si>
  <si>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</si>
  <si>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</si>
  <si>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</si>
  <si>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</si>
  <si>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</si>
  <si>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</si>
  <si>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</si>
  <si>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</si>
  <si>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</si>
  <si>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</si>
  <si>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</si>
  <si>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</si>
  <si>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</si>
  <si>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</si>
  <si>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</si>
  <si>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</si>
  <si>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</si>
  <si>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</si>
  <si>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</si>
  <si>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</si>
  <si>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</si>
  <si>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</si>
  <si>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</si>
  <si>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</si>
  <si>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</si>
  <si>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</si>
  <si>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</si>
  <si>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</si>
  <si>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</si>
  <si>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</si>
  <si>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</si>
  <si>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</si>
  <si>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</si>
  <si>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</si>
  <si>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</si>
  <si>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</si>
  <si>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</si>
  <si>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</si>
  <si>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</si>
  <si>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</si>
  <si>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</si>
  <si>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</si>
  <si>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</si>
  <si>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</si>
  <si>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</si>
  <si>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</si>
  <si>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</si>
  <si>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</si>
  <si>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</si>
  <si>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</si>
  <si>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</si>
  <si>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</si>
  <si>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</si>
  <si>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</si>
  <si>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</si>
  <si>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</si>
  <si>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</si>
  <si>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</si>
  <si>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</si>
  <si>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</si>
  <si>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</si>
  <si>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</si>
  <si>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</si>
  <si>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</si>
  <si>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</si>
  <si>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</si>
  <si>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</si>
  <si>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</si>
  <si>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</si>
  <si>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</si>
  <si>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</si>
  <si>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</si>
  <si>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</si>
  <si>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</si>
  <si>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</si>
  <si>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</si>
  <si>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</si>
  <si>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</si>
  <si>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</si>
  <si>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</si>
  <si>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</si>
  <si>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</si>
  <si>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</si>
  <si>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</si>
  <si>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</si>
  <si>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</si>
  <si>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</si>
  <si>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</si>
  <si>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</si>
  <si>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</si>
  <si>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</si>
  <si>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</si>
  <si>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</si>
  <si>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</si>
  <si>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</si>
  <si>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</si>
  <si>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</si>
  <si>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</si>
  <si>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</si>
  <si>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</si>
  <si>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</si>
  <si>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</si>
  <si>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</si>
  <si>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</si>
  <si>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</si>
  <si>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</si>
  <si>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</si>
  <si>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</si>
  <si>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</si>
  <si>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</si>
  <si>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</si>
  <si>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</si>
  <si>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</si>
  <si>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</si>
  <si>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</si>
  <si>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</si>
  <si>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</si>
  <si>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</si>
  <si>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</si>
  <si>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</si>
  <si>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</si>
  <si>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</si>
  <si>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</si>
  <si>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</si>
  <si>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</si>
  <si>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</si>
  <si>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</si>
  <si>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</si>
  <si>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</si>
  <si>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</si>
  <si>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</si>
  <si>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</si>
  <si>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</si>
  <si>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</si>
  <si>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</si>
  <si>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</si>
  <si>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</si>
  <si>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</si>
  <si>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</si>
  <si>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</si>
  <si>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</si>
  <si>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</si>
  <si>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</si>
  <si>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</si>
  <si>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</si>
  <si>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</si>
  <si>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</si>
  <si>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</si>
  <si>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</si>
  <si>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</si>
  <si>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</si>
  <si>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</si>
  <si>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</si>
  <si>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</si>
  <si>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</si>
  <si>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</si>
  <si>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</si>
  <si>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</si>
  <si>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</si>
  <si>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</si>
  <si>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</si>
  <si>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</si>
  <si>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</si>
  <si>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</si>
  <si>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</si>
  <si>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</si>
  <si>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</si>
  <si>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</si>
  <si>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</si>
  <si>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</si>
  <si>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</si>
  <si>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</si>
  <si>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</si>
  <si>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</si>
  <si>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</si>
  <si>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</si>
  <si>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</si>
  <si>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</si>
  <si>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</si>
  <si>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</si>
  <si>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</si>
  <si>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</si>
  <si>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</si>
  <si>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</si>
  <si>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</si>
  <si>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</si>
  <si>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</si>
  <si>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</si>
  <si>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</si>
  <si>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</si>
  <si>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</si>
  <si>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</si>
  <si>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</si>
  <si>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</si>
  <si>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</si>
  <si>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</si>
  <si>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</si>
  <si>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</si>
  <si>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</si>
  <si>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</si>
  <si>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</si>
  <si>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</si>
  <si>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</si>
  <si>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</si>
  <si>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</si>
  <si>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</si>
  <si>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</si>
  <si>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</si>
  <si>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</si>
  <si>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</si>
  <si>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</si>
  <si>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</si>
  <si>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</si>
  <si>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</si>
  <si>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</si>
  <si>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</si>
  <si>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</si>
  <si>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</si>
  <si>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</si>
  <si>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</si>
  <si>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</si>
  <si>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</si>
  <si>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</si>
  <si>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</si>
  <si>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</si>
  <si>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</si>
  <si>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</si>
  <si>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</si>
  <si>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</si>
  <si>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</si>
  <si>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</si>
  <si>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</si>
  <si>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</si>
  <si>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</si>
  <si>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</si>
  <si>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</si>
  <si>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</si>
  <si>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</si>
  <si>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</si>
  <si>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</si>
  <si>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</si>
  <si>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</si>
  <si>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</si>
  <si>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</si>
  <si>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</si>
  <si>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</si>
  <si>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</si>
  <si>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</si>
  <si>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</si>
  <si>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</si>
  <si>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</si>
  <si>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</si>
  <si>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</si>
  <si>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</si>
  <si>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</si>
  <si>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</si>
  <si>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</si>
  <si>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</si>
  <si>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</si>
  <si>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</si>
  <si>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</si>
  <si>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</si>
  <si>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</si>
  <si>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</si>
  <si>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</si>
  <si>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</si>
  <si>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</si>
  <si>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</si>
  <si>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</si>
  <si>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</si>
  <si>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</si>
  <si>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</si>
  <si>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</si>
  <si>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</si>
  <si>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</si>
  <si>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</si>
  <si>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</si>
  <si>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</si>
  <si>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</si>
  <si>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</si>
  <si>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</si>
  <si>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</si>
  <si>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</si>
  <si>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</si>
  <si>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</si>
  <si>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</si>
  <si>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</si>
  <si>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</si>
  <si>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</si>
  <si>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</si>
  <si>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</si>
  <si>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</si>
  <si>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</si>
  <si>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</si>
  <si>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</si>
  <si>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</si>
  <si>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</si>
  <si>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</si>
  <si>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</si>
  <si>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</si>
  <si>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</si>
  <si>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</si>
  <si>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</si>
  <si>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</si>
  <si>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</si>
  <si>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</si>
  <si>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</si>
  <si>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</si>
  <si>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</si>
  <si>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</si>
  <si>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</si>
  <si>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</si>
  <si>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</si>
  <si>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</si>
  <si>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</si>
  <si>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</si>
  <si>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</si>
  <si>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</si>
  <si>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</si>
  <si>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</si>
  <si>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</si>
  <si>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</si>
  <si>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</si>
  <si>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</si>
  <si>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</si>
  <si>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</si>
  <si>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</si>
  <si>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</si>
  <si>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</si>
  <si>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</si>
  <si>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</si>
  <si>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</si>
  <si>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</si>
  <si>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</si>
  <si>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</si>
  <si>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</si>
  <si>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</si>
  <si>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</si>
  <si>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</si>
  <si>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</si>
  <si>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</si>
  <si>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</si>
  <si>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</si>
  <si>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</si>
  <si>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</si>
  <si>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</si>
  <si>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</si>
  <si>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</si>
  <si>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</si>
  <si>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</si>
  <si>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</si>
  <si>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</si>
  <si>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</si>
  <si>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</si>
  <si>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</si>
  <si>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</si>
  <si>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</si>
  <si>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</si>
  <si>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</si>
  <si>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</si>
  <si>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</si>
  <si>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</si>
  <si>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</si>
  <si>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</si>
  <si>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</si>
  <si>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</si>
  <si>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</si>
  <si>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</si>
  <si>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</si>
  <si>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</si>
  <si>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</si>
  <si>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</si>
  <si>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</si>
  <si>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</si>
  <si>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</si>
  <si>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</si>
  <si>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</si>
  <si>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</si>
  <si>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</si>
  <si>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</si>
  <si>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</si>
  <si>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</si>
  <si>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</si>
  <si>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</si>
  <si>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</si>
  <si>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</si>
  <si>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</si>
  <si>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</si>
  <si>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</si>
  <si>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</si>
  <si>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</si>
  <si>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</si>
  <si>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</si>
  <si>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</si>
  <si>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</si>
  <si>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</si>
  <si>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</si>
  <si>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</si>
  <si>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</si>
  <si>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</si>
  <si>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</si>
  <si>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</si>
  <si>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</si>
  <si>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</si>
  <si>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</si>
  <si>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</si>
  <si>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</si>
  <si>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</si>
  <si>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</si>
  <si>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</si>
  <si>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</si>
  <si>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</si>
  <si>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</si>
  <si>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</si>
  <si>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</si>
  <si>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</si>
  <si>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</si>
  <si>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</si>
  <si>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</si>
  <si>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</si>
  <si>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</si>
  <si>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</si>
  <si>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</si>
  <si>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</si>
  <si>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</si>
  <si>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</si>
  <si>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</si>
  <si>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</si>
  <si>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</si>
  <si>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</si>
  <si>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</si>
  <si>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</si>
  <si>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</si>
  <si>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</si>
  <si>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</si>
  <si>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</si>
  <si>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</si>
  <si>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</si>
  <si>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</si>
  <si>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</si>
  <si>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</si>
  <si>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</si>
  <si>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</si>
  <si>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</si>
  <si>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</si>
  <si>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</si>
  <si>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</si>
  <si>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</si>
  <si>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</si>
  <si>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</si>
  <si>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</si>
  <si>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</si>
  <si>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</si>
  <si>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</si>
  <si>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</si>
  <si>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</si>
  <si>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</si>
  <si>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</si>
  <si>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</si>
  <si>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</si>
  <si>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</si>
  <si>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</si>
  <si>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</si>
  <si>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</si>
  <si>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</si>
  <si>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</si>
  <si>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</si>
  <si>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</si>
  <si>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</si>
  <si>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</si>
  <si>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</si>
  <si>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</si>
  <si>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</si>
  <si>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</si>
  <si>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</si>
  <si>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</si>
  <si>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</si>
  <si>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</si>
  <si>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</si>
  <si>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</si>
  <si>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</si>
  <si>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</si>
  <si>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</si>
  <si>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</si>
  <si>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</si>
  <si>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</si>
  <si>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</si>
  <si>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</si>
  <si>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</si>
  <si>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</si>
  <si>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</si>
  <si>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</si>
  <si>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</si>
  <si>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</si>
  <si>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</si>
  <si>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</si>
  <si>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</si>
  <si>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</si>
  <si>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</si>
  <si>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</si>
  <si>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</si>
  <si>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</si>
  <si>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</si>
  <si>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</si>
  <si>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</si>
  <si>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</si>
  <si>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</si>
  <si>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</si>
  <si>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</si>
  <si>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</si>
  <si>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</si>
  <si>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</si>
  <si>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</si>
  <si>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</si>
  <si>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</si>
  <si>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</si>
  <si>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</si>
  <si>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</si>
  <si>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</si>
  <si>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</si>
  <si>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</si>
  <si>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</si>
  <si>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</si>
  <si>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</si>
  <si>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</si>
  <si>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</si>
  <si>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</si>
  <si>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</si>
  <si>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</si>
  <si>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</si>
  <si>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</si>
  <si>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</si>
  <si>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</si>
  <si>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</si>
  <si>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</si>
  <si>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</si>
  <si>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</si>
  <si>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</si>
  <si>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</si>
  <si>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</si>
  <si>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</si>
  <si>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</si>
  <si>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</si>
  <si>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</si>
  <si>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</si>
  <si>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</si>
  <si>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</si>
  <si>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</si>
  <si>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</si>
  <si>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</si>
  <si>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</si>
  <si>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</si>
  <si>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</si>
  <si>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</si>
  <si>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</si>
  <si>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</si>
  <si>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</si>
  <si>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</si>
  <si>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</si>
  <si>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</si>
  <si>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</si>
  <si>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</si>
  <si>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</si>
  <si>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</si>
  <si>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</si>
  <si>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</si>
  <si>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</si>
  <si>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</si>
  <si>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</si>
  <si>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</si>
  <si>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</si>
  <si>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</si>
  <si>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</si>
  <si>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</si>
  <si>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</si>
  <si>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</si>
  <si>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</si>
  <si>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</si>
  <si>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</si>
  <si>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</si>
  <si>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</si>
  <si>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</si>
  <si>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</si>
  <si>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</si>
  <si>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</si>
  <si>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</si>
  <si>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</si>
  <si>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</si>
  <si>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</si>
  <si>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</si>
  <si>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</si>
  <si>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</si>
  <si>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</si>
  <si>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</si>
  <si>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</si>
  <si>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</si>
  <si>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</si>
  <si>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</si>
  <si>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</si>
  <si>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</si>
  <si>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</si>
  <si>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</si>
  <si>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</si>
  <si>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</si>
  <si>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</si>
  <si>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</si>
  <si>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</si>
  <si>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</si>
  <si>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</si>
  <si>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</si>
  <si>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</si>
  <si>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</si>
  <si>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</si>
  <si>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</si>
  <si>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</si>
  <si>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</si>
  <si>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</si>
  <si>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</si>
  <si>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</si>
  <si>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</si>
  <si>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</si>
  <si>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</si>
  <si>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</si>
  <si>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</si>
  <si>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</si>
  <si>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</si>
  <si>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</si>
  <si>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</si>
  <si>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</si>
  <si>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</si>
  <si>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</si>
  <si>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</si>
  <si>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</si>
  <si>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</si>
  <si>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</si>
  <si>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</si>
  <si>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</si>
  <si>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</si>
  <si>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</si>
  <si>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</si>
  <si>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</si>
  <si>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</si>
  <si>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</si>
  <si>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</si>
  <si>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</si>
  <si>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</si>
  <si>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</si>
  <si>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</si>
  <si>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</si>
  <si>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</si>
  <si>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</si>
  <si>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</si>
  <si>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</si>
  <si>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</si>
  <si>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</si>
  <si>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</si>
  <si>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</si>
  <si>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</si>
  <si>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</si>
  <si>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</si>
  <si>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</si>
  <si>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</si>
  <si>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</si>
  <si>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</si>
  <si>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</si>
  <si>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</si>
  <si>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</si>
  <si>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</si>
  <si>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</si>
  <si>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</si>
  <si>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</si>
  <si>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</si>
  <si>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</si>
  <si>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</si>
  <si>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</si>
  <si>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</si>
  <si>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</si>
  <si>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</si>
  <si>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</si>
  <si>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</si>
  <si>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</si>
  <si>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</si>
  <si>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</si>
  <si>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</si>
  <si>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</si>
  <si>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</si>
  <si>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</si>
  <si>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</si>
  <si>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</si>
  <si>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</si>
  <si>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</si>
  <si>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</si>
  <si>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</si>
  <si>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</si>
  <si>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</si>
  <si>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</si>
  <si>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</si>
  <si>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</si>
  <si>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</si>
  <si>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</si>
  <si>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</si>
  <si>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</si>
  <si>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</si>
  <si>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</si>
  <si>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</si>
  <si>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</si>
  <si>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</si>
  <si>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</si>
  <si>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</si>
  <si>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</si>
  <si>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</si>
  <si>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</si>
  <si>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</si>
  <si>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</si>
  <si>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</si>
  <si>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</si>
  <si>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</si>
  <si>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</si>
  <si>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</si>
  <si>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</si>
  <si>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</si>
  <si>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</si>
  <si>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</si>
  <si>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</si>
  <si>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</si>
  <si>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</si>
  <si>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</si>
  <si>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</si>
  <si>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</si>
  <si>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</si>
  <si>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</si>
  <si>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</si>
  <si>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</si>
  <si>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</si>
  <si>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</si>
  <si>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</si>
  <si>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</si>
  <si>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</si>
  <si>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</si>
  <si>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</si>
  <si>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</si>
  <si>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</si>
  <si>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</si>
  <si>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</si>
  <si>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</si>
  <si>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</si>
  <si>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</si>
  <si>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</si>
  <si>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</si>
  <si>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</si>
  <si>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</si>
  <si>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</si>
  <si>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</si>
  <si>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</si>
  <si>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</si>
  <si>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</si>
  <si>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</si>
  <si>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</si>
  <si>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</si>
  <si>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</si>
  <si>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</si>
  <si>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</si>
  <si>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</si>
  <si>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</si>
  <si>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</si>
  <si>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</si>
  <si>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</si>
  <si>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</si>
  <si>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</si>
  <si>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</si>
  <si>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</si>
  <si>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</si>
  <si>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</si>
  <si>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</si>
  <si>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</si>
  <si>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</si>
  <si>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</si>
  <si>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</si>
  <si>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</si>
  <si>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</si>
  <si>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</si>
  <si>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</si>
  <si>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</si>
  <si>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</si>
  <si>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</si>
  <si>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</si>
  <si>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</si>
  <si>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</si>
  <si>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</si>
  <si>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</si>
  <si>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</si>
  <si>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</si>
  <si>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</si>
  <si>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</si>
  <si>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</si>
  <si>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</si>
  <si>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</si>
  <si>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</si>
  <si>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</si>
  <si>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</si>
  <si>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</si>
  <si>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</si>
  <si>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</si>
  <si>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</si>
  <si>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</si>
  <si>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</si>
  <si>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</si>
  <si>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</si>
  <si>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</si>
  <si>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</si>
  <si>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</si>
  <si>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</si>
  <si>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</si>
  <si>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</si>
  <si>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</si>
  <si>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</si>
  <si>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</si>
  <si>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</si>
  <si>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</si>
  <si>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</si>
  <si>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</si>
  <si>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</si>
  <si>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</si>
  <si>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</si>
  <si>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</si>
  <si>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</si>
  <si>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</si>
  <si>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</si>
  <si>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</si>
  <si>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</si>
  <si>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</si>
  <si>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</si>
  <si>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</si>
  <si>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</si>
  <si>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</si>
  <si>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</si>
  <si>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</si>
  <si>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</si>
  <si>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</si>
  <si>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</si>
  <si>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</si>
  <si>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</si>
  <si>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</si>
  <si>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</si>
  <si>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</si>
  <si>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</si>
  <si>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</si>
  <si>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</si>
  <si>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</si>
  <si>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</si>
  <si>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</si>
  <si>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</si>
  <si>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</si>
  <si>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</si>
  <si>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</si>
  <si>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</si>
  <si>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</si>
  <si>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</si>
  <si>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</si>
  <si>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</si>
  <si>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</si>
  <si>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</si>
  <si>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</si>
  <si>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</si>
  <si>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</si>
  <si>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</si>
  <si>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</si>
  <si>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</si>
  <si>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</si>
  <si>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</si>
  <si>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</si>
  <si>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</si>
  <si>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</si>
  <si>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</si>
  <si>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</si>
  <si>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</si>
  <si>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</si>
  <si>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</si>
  <si>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</si>
  <si>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</si>
  <si>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</si>
  <si>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</si>
  <si>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</si>
  <si>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</si>
  <si>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</si>
  <si>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</si>
  <si>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</si>
  <si>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</si>
  <si>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</si>
  <si>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</si>
  <si>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</si>
  <si>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</si>
  <si>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</si>
  <si>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</si>
  <si>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</si>
  <si>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</si>
  <si>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</si>
  <si>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</si>
  <si>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</si>
  <si>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</si>
  <si>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</si>
  <si>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</si>
  <si>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</si>
  <si>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</si>
  <si>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</si>
  <si>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</si>
  <si>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</si>
  <si>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</si>
  <si>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</si>
  <si>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</si>
  <si>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</si>
  <si>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</si>
  <si>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</si>
  <si>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</si>
  <si>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</si>
  <si>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</si>
  <si>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</si>
  <si>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</si>
  <si>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</si>
  <si>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</si>
  <si>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</si>
  <si>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</si>
  <si>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</si>
  <si>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</si>
  <si>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</si>
  <si>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</si>
  <si>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</si>
  <si>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</si>
  <si>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</si>
  <si>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</si>
  <si>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</si>
  <si>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</si>
  <si>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</si>
  <si>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</si>
  <si>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</si>
  <si>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</si>
  <si>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</si>
  <si>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</si>
  <si>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</si>
  <si>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</si>
  <si>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</si>
  <si>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</si>
  <si>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</si>
  <si>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</si>
  <si>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</si>
  <si>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</si>
  <si>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</si>
  <si>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</si>
  <si>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</si>
  <si>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</si>
  <si>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</si>
  <si>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</si>
  <si>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</si>
  <si>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</si>
  <si>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</si>
  <si>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</si>
  <si>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</si>
  <si>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</si>
  <si>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</si>
  <si>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</si>
  <si>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</si>
  <si>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</si>
  <si>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</si>
  <si>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</si>
  <si>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</si>
  <si>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</si>
  <si>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</si>
  <si>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</si>
  <si>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</si>
  <si>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</si>
  <si>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</si>
  <si>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</si>
  <si>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</si>
  <si>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</si>
  <si>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</si>
  <si>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</si>
  <si>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</si>
  <si>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</si>
  <si>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</si>
  <si>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</si>
  <si>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</si>
  <si>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</si>
  <si>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</si>
  <si>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</si>
  <si>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</si>
  <si>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</si>
  <si>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</si>
  <si>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</si>
  <si>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</si>
  <si>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</si>
  <si>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</si>
  <si>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</si>
  <si>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</si>
  <si>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</si>
  <si>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</si>
  <si>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</si>
  <si>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</si>
  <si>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</si>
  <si>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</si>
  <si>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</si>
  <si>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</si>
  <si>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</si>
  <si>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</si>
  <si>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</si>
  <si>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</si>
  <si>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</si>
  <si>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</si>
  <si>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</si>
  <si>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</si>
  <si>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</si>
  <si>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</si>
  <si>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</si>
  <si>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</si>
  <si>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</si>
  <si>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</si>
  <si>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</si>
  <si>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</si>
  <si>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</si>
  <si>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</si>
  <si>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</si>
  <si>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</si>
  <si>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</si>
  <si>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</si>
  <si>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</si>
  <si>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</si>
  <si>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</si>
  <si>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</si>
  <si>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</si>
  <si>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</si>
  <si>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</si>
  <si>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</si>
  <si>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</si>
  <si>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</si>
  <si>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</si>
  <si>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</si>
  <si>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</si>
  <si>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</si>
  <si>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</si>
  <si>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</si>
  <si>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</si>
  <si>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</si>
  <si>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</si>
  <si>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</si>
  <si>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</si>
  <si>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</si>
  <si>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</si>
  <si>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</si>
  <si>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</si>
  <si>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</si>
  <si>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</si>
  <si>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</si>
  <si>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</si>
  <si>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</si>
  <si>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</si>
  <si>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</si>
  <si>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</si>
  <si>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</si>
  <si>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</si>
  <si>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</si>
  <si>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</si>
  <si>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</si>
  <si>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</si>
  <si>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</si>
  <si>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</si>
  <si>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</si>
  <si>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</si>
  <si>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</si>
  <si>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</si>
  <si>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</si>
  <si>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</si>
  <si>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</si>
  <si>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</si>
  <si>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</si>
  <si>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</si>
  <si>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</si>
  <si>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</si>
  <si>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</si>
  <si>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</si>
  <si>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</si>
  <si>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</si>
  <si>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</si>
  <si>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</si>
  <si>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</si>
  <si>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</si>
  <si>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</si>
  <si>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</si>
  <si>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</si>
  <si>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</si>
  <si>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</si>
  <si>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</si>
  <si>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</si>
  <si>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</si>
  <si>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</si>
  <si>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</si>
  <si>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</si>
  <si>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</si>
  <si>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</si>
  <si>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</si>
  <si>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</si>
  <si>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</si>
  <si>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</si>
  <si>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</si>
  <si>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</si>
  <si>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</si>
  <si>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</si>
  <si>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</si>
  <si>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</si>
  <si>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</si>
  <si>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</si>
  <si>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</si>
  <si>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</si>
  <si>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</si>
  <si>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</si>
  <si>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</si>
  <si>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</si>
  <si>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</si>
  <si>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</si>
  <si>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</si>
  <si>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</si>
  <si>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</si>
  <si>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</si>
  <si>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</si>
  <si>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</si>
  <si>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</si>
  <si>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</si>
  <si>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</si>
  <si>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</si>
  <si>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</si>
  <si>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</si>
  <si>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</si>
  <si>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</si>
  <si>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</si>
  <si>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</si>
  <si>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</si>
  <si>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</si>
  <si>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</si>
  <si>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</si>
  <si>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</si>
  <si>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</si>
  <si>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</si>
  <si>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</si>
  <si>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</si>
  <si>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</si>
  <si>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</si>
  <si>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</si>
  <si>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</si>
  <si>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</si>
  <si>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</si>
  <si>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</si>
  <si>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</si>
  <si>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</si>
  <si>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</si>
  <si>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</si>
  <si>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</si>
  <si>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</si>
  <si>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</si>
  <si>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</si>
  <si>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</si>
  <si>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</si>
  <si>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</si>
  <si>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</si>
  <si>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</si>
  <si>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</si>
  <si>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</si>
  <si>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</si>
  <si>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</si>
  <si>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</si>
  <si>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</si>
  <si>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</si>
  <si>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</si>
  <si>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</si>
  <si>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</si>
  <si>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</si>
  <si>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</si>
  <si>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</si>
  <si>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</si>
  <si>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</si>
  <si>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</si>
  <si>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</si>
  <si>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</si>
  <si>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</si>
  <si>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</si>
  <si>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</si>
  <si>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</si>
  <si>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</si>
  <si>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</si>
  <si>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</si>
  <si>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</si>
  <si>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</si>
  <si>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</si>
  <si>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</si>
  <si>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</si>
  <si>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</si>
  <si>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</si>
  <si>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</si>
  <si>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</si>
  <si>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</si>
  <si>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</si>
  <si>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</si>
  <si>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</si>
  <si>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</si>
  <si>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</si>
  <si>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</si>
  <si>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</si>
  <si>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</si>
  <si>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</si>
  <si>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</si>
  <si>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</si>
  <si>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</si>
  <si>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</si>
  <si>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</si>
  <si>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</si>
  <si>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</si>
  <si>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</si>
  <si>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</si>
  <si>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</si>
  <si>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</si>
  <si>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</si>
  <si>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</si>
  <si>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</si>
  <si>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</si>
  <si>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</si>
  <si>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</si>
  <si>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</si>
  <si>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</si>
  <si>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</si>
  <si>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</si>
  <si>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</si>
  <si>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</si>
  <si>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</si>
  <si>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</si>
  <si>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</si>
  <si>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</si>
  <si>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</si>
  <si>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</si>
  <si>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</si>
  <si>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</si>
  <si>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</si>
  <si>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</si>
  <si>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</si>
  <si>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</si>
  <si>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</si>
  <si>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</si>
  <si>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</si>
  <si>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</si>
  <si>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</si>
  <si>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</si>
  <si>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</si>
  <si>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</si>
  <si>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</si>
  <si>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</si>
  <si>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</si>
  <si>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</si>
  <si>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</si>
  <si>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</si>
  <si>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</si>
  <si>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</si>
  <si>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</si>
  <si>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</si>
  <si>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</si>
  <si>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</si>
  <si>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</si>
  <si>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</si>
  <si>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</si>
  <si>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</si>
  <si>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</si>
  <si>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</si>
  <si>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</si>
  <si>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</si>
  <si>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</si>
  <si>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</si>
  <si>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</si>
  <si>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</si>
  <si>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</si>
  <si>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</si>
  <si>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</si>
  <si>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</si>
  <si>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</si>
  <si>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</si>
  <si>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</si>
  <si>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</si>
  <si>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</si>
  <si>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</si>
  <si>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</si>
  <si>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</si>
  <si>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</si>
  <si>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</si>
  <si>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</si>
  <si>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</si>
  <si>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</si>
  <si>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</si>
  <si>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</si>
  <si>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</si>
  <si>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</si>
  <si>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</si>
  <si>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</si>
  <si>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</si>
  <si>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</si>
  <si>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</si>
  <si>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</si>
  <si>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</si>
  <si>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</si>
  <si>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</si>
  <si>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</si>
  <si>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</si>
  <si>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</si>
  <si>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</si>
  <si>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</si>
  <si>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</si>
  <si>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</si>
  <si>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</si>
  <si>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</si>
  <si>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</si>
  <si>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</si>
  <si>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</si>
  <si>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</si>
  <si>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</si>
  <si>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</si>
  <si>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</si>
  <si>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</si>
  <si>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</si>
  <si>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</si>
  <si>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</si>
  <si>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</si>
  <si>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</si>
  <si>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</si>
  <si>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</si>
  <si>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</si>
  <si>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</si>
  <si>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</si>
  <si>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</si>
  <si>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</si>
  <si>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</si>
  <si>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</si>
  <si>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</si>
  <si>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</si>
  <si>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</si>
  <si>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</si>
  <si>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</si>
  <si>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</si>
  <si>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</si>
  <si>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</si>
  <si>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</si>
  <si>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</si>
  <si>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</si>
  <si>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</si>
  <si>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</si>
  <si>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</si>
  <si>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</si>
  <si>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</si>
  <si>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</si>
  <si>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</si>
  <si>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</si>
  <si>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</si>
  <si>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</si>
  <si>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</si>
  <si>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</si>
  <si>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</si>
  <si>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</si>
  <si>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</si>
  <si>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</si>
  <si>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</si>
  <si>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</si>
  <si>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</si>
  <si>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</si>
  <si>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</si>
  <si>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</si>
  <si>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</si>
  <si>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</si>
  <si>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</si>
  <si>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</si>
  <si>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</si>
  <si>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</si>
  <si>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</si>
  <si>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</si>
  <si>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</si>
  <si>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</si>
  <si>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</si>
  <si>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</si>
  <si>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</si>
  <si>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</si>
  <si>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</si>
  <si>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</si>
  <si>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</si>
  <si>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</si>
  <si>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</si>
  <si>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</si>
  <si>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</si>
  <si>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</si>
  <si>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</si>
  <si>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</si>
  <si>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</si>
  <si>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</si>
  <si>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</si>
  <si>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</si>
  <si>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</si>
  <si>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</si>
  <si>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</si>
  <si>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</si>
  <si>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</si>
  <si>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</si>
  <si>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</si>
  <si>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</si>
  <si>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</si>
  <si>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</si>
  <si>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</si>
  <si>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</si>
  <si>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</si>
  <si>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</si>
  <si>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</si>
  <si>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</si>
  <si>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</si>
  <si>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</si>
  <si>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</si>
  <si>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</si>
  <si>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</si>
  <si>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</si>
  <si>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</si>
  <si>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</si>
  <si>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</si>
  <si>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</si>
  <si>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</si>
  <si>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</si>
  <si>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</si>
  <si>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</si>
  <si>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</si>
  <si>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</si>
  <si>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</si>
  <si>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</si>
  <si>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</si>
  <si>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</si>
  <si>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</si>
  <si>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</si>
  <si>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</si>
  <si>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</si>
  <si>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</si>
  <si>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</si>
  <si>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</si>
  <si>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</si>
  <si>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</si>
  <si>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</si>
  <si>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</si>
  <si>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</si>
  <si>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</si>
  <si>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</si>
  <si>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</si>
  <si>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</si>
  <si>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</si>
  <si>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</si>
  <si>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</si>
  <si>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</si>
  <si>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</si>
  <si>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</si>
  <si>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</si>
  <si>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</si>
  <si>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</si>
  <si>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</si>
  <si>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</si>
  <si>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</si>
  <si>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</si>
  <si>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</si>
  <si>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</si>
  <si>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</si>
  <si>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</si>
  <si>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</si>
  <si>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</si>
  <si>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</si>
  <si>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</si>
  <si>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</si>
  <si>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</si>
  <si>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</si>
  <si>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</si>
  <si>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</si>
  <si>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</si>
  <si>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</si>
  <si>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</si>
  <si>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</si>
  <si>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</si>
  <si>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</si>
  <si>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</si>
  <si>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</si>
  <si>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</si>
  <si>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</si>
  <si>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</si>
  <si>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</si>
  <si>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</si>
  <si>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</si>
  <si>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</si>
  <si>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</si>
  <si>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</si>
  <si>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</si>
  <si>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</si>
  <si>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</si>
  <si>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</si>
  <si>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</si>
  <si>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</si>
  <si>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</si>
  <si>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</si>
  <si>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</si>
  <si>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</si>
  <si>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</si>
  <si>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</si>
  <si>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</si>
  <si>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</si>
  <si>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</si>
  <si>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</si>
  <si>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</si>
  <si>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</si>
  <si>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</si>
  <si>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</si>
  <si>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</si>
  <si>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</si>
  <si>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</si>
  <si>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</si>
  <si>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</si>
  <si>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</si>
  <si>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</si>
  <si>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</si>
  <si>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</si>
  <si>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</si>
  <si>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</si>
  <si>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</si>
  <si>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</si>
  <si>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</si>
  <si>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</si>
  <si>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</si>
  <si>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</si>
  <si>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</si>
  <si>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</si>
  <si>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</si>
  <si>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</si>
  <si>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</si>
  <si>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</si>
  <si>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</si>
  <si>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</si>
  <si>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</si>
  <si>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</si>
  <si>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</si>
  <si>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</si>
  <si>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</si>
  <si>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</si>
  <si>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</si>
  <si>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</si>
  <si>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</si>
  <si>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</si>
  <si>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</si>
  <si>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</si>
  <si>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</si>
  <si>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</si>
  <si>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</si>
  <si>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</si>
  <si>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</si>
  <si>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</si>
  <si>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</si>
  <si>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</si>
  <si>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</si>
  <si>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</si>
  <si>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</si>
  <si>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</si>
  <si>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</si>
  <si>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</si>
  <si>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</si>
  <si>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</si>
  <si>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</si>
  <si>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</si>
  <si>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</si>
  <si>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</si>
  <si>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</si>
  <si>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</si>
  <si>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</si>
  <si>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</si>
  <si>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</si>
  <si>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</si>
  <si>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</si>
  <si>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</si>
  <si>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</si>
  <si>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</si>
  <si>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</si>
  <si>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</si>
  <si>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</si>
  <si>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</si>
  <si>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</si>
  <si>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</si>
  <si>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</si>
  <si>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</si>
  <si>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</si>
  <si>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</si>
  <si>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</si>
  <si>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</si>
  <si>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</si>
  <si>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</si>
  <si>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</si>
  <si>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</si>
  <si>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</si>
  <si>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</si>
  <si>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</si>
  <si>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</si>
  <si>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</si>
  <si>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</si>
  <si>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</si>
  <si>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</si>
  <si>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</si>
  <si>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</si>
  <si>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</si>
  <si>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</si>
  <si>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</si>
  <si>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</si>
  <si>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</si>
  <si>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</si>
  <si>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</si>
  <si>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</si>
  <si>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</si>
  <si>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</si>
  <si>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</si>
  <si>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</si>
  <si>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</si>
  <si>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</si>
  <si>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</si>
  <si>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</si>
  <si>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</si>
  <si>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</si>
  <si>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</si>
  <si>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</si>
  <si>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</si>
  <si>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</si>
  <si>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</si>
  <si>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</si>
  <si>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</si>
  <si>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</si>
  <si>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</si>
  <si>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</si>
  <si>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</si>
  <si>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</si>
  <si>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</si>
  <si>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</si>
  <si>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</si>
  <si>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</si>
  <si>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</si>
  <si>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</si>
  <si>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</si>
  <si>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</si>
  <si>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</si>
  <si>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</si>
  <si>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</si>
  <si>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</si>
  <si>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</si>
  <si>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</si>
  <si>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</si>
  <si>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</si>
  <si>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</si>
  <si>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</si>
  <si>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</si>
  <si>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</si>
  <si>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</si>
  <si>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</si>
  <si>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</si>
  <si>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</si>
  <si>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</si>
  <si>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</si>
  <si>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</si>
  <si>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</si>
  <si>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</si>
  <si>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</si>
  <si>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</si>
  <si>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</si>
  <si>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</si>
  <si>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</si>
  <si>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</si>
  <si>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</si>
  <si>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</si>
  <si>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</si>
  <si>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</si>
  <si>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</si>
  <si>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</si>
  <si>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</si>
  <si>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</si>
  <si>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</si>
  <si>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</si>
  <si>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</si>
  <si>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</si>
  <si>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</si>
  <si>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</si>
  <si>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</si>
  <si>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</si>
  <si>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</si>
  <si>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</si>
  <si>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</si>
  <si>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</si>
  <si>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</si>
  <si>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</si>
  <si>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</si>
  <si>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</si>
  <si>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</si>
  <si>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</si>
  <si>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</si>
  <si>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</si>
  <si>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</si>
  <si>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</si>
  <si>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</si>
  <si>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</si>
  <si>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</si>
  <si>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</si>
  <si>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</si>
  <si>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</si>
  <si>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</si>
  <si>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</si>
  <si>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</si>
  <si>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</si>
  <si>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</si>
  <si>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</si>
  <si>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</si>
  <si>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</si>
  <si>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</si>
  <si>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</si>
  <si>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</si>
  <si>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</si>
  <si>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</si>
  <si>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</si>
  <si>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</si>
  <si>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</si>
  <si>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</si>
  <si>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</si>
  <si>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</si>
  <si>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</si>
  <si>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</si>
  <si>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</si>
  <si>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</si>
  <si>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</si>
  <si>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</si>
  <si>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</si>
  <si>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</si>
  <si>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</si>
  <si>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</si>
  <si>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</si>
  <si>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</si>
  <si>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</si>
  <si>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</si>
  <si>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</si>
  <si>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</si>
  <si>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</si>
  <si>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</si>
  <si>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</si>
  <si>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</si>
  <si>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</si>
  <si>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</si>
  <si>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</si>
  <si>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</si>
  <si>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</si>
  <si>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</si>
  <si>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</si>
  <si>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</si>
  <si>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</si>
  <si>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</si>
  <si>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</si>
  <si>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</si>
  <si>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</si>
  <si>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</si>
  <si>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</si>
  <si>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</si>
  <si>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</si>
  <si>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</si>
  <si>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</si>
  <si>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</si>
  <si>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</si>
  <si>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</si>
  <si>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</si>
  <si>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</si>
  <si>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</si>
  <si>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</si>
  <si>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</si>
  <si>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</si>
  <si>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</si>
  <si>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</si>
  <si>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</si>
  <si>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</si>
  <si>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</si>
  <si>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</si>
  <si>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</si>
  <si>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</si>
  <si>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</si>
  <si>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</si>
  <si>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</si>
  <si>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</si>
  <si>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</si>
  <si>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</si>
  <si>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</si>
  <si>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</si>
  <si>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</si>
  <si>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</si>
  <si>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</si>
  <si>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</si>
  <si>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</si>
  <si>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</si>
  <si>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</si>
  <si>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</si>
  <si>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</si>
  <si>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</si>
  <si>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</si>
  <si>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</si>
  <si>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</si>
  <si>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</si>
  <si>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</si>
  <si>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</si>
  <si>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</si>
  <si>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</si>
  <si>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</si>
  <si>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</si>
  <si>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</si>
  <si>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</si>
  <si>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</si>
  <si>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</si>
  <si>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</si>
  <si>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</si>
  <si>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</si>
  <si>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</si>
  <si>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</si>
  <si>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</si>
  <si>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</si>
  <si>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</si>
  <si>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</si>
  <si>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</si>
  <si>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</si>
  <si>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</si>
  <si>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</si>
  <si>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</si>
  <si>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</si>
  <si>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</si>
  <si>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</si>
  <si>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</si>
  <si>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</si>
  <si>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</si>
  <si>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</si>
  <si>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</si>
  <si>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</si>
  <si>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</si>
  <si>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</si>
  <si>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</si>
  <si>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</si>
  <si>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</si>
  <si>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</si>
  <si>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</si>
  <si>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</si>
  <si>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</si>
  <si>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</si>
  <si>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</si>
  <si>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</si>
  <si>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</si>
  <si>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</si>
  <si>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</si>
  <si>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</si>
  <si>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</si>
  <si>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</si>
  <si>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</si>
  <si>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</si>
  <si>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</si>
  <si>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</si>
  <si>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</si>
  <si>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</si>
  <si>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</si>
  <si>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</si>
  <si>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</si>
  <si>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</si>
  <si>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</si>
  <si>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</si>
  <si>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</si>
  <si>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</si>
  <si>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</si>
  <si>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</si>
  <si>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</si>
  <si>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</si>
  <si>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</si>
  <si>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</si>
  <si>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</si>
  <si>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</si>
  <si>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</si>
  <si>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</si>
  <si>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</si>
  <si>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</si>
  <si>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</si>
  <si>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</si>
  <si>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</si>
  <si>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</si>
  <si>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</si>
  <si>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</si>
  <si>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</si>
  <si>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</si>
  <si>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</si>
  <si>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</si>
  <si>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</si>
  <si>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</si>
  <si>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</si>
  <si>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</si>
  <si>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</si>
  <si>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</si>
  <si>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</si>
  <si>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</si>
  <si>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</si>
  <si>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</si>
  <si>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</si>
  <si>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</si>
  <si>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</si>
  <si>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</si>
  <si>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</si>
  <si>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</si>
  <si>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</si>
  <si>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</si>
  <si>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</si>
  <si>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</si>
  <si>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</si>
  <si>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</si>
  <si>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</si>
  <si>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</si>
  <si>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</si>
  <si>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</si>
  <si>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</si>
  <si>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</si>
  <si>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</si>
  <si>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</si>
  <si>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</si>
  <si>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</si>
  <si>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</si>
  <si>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</si>
  <si>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</si>
  <si>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</si>
  <si>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</si>
  <si>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</si>
  <si>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</si>
  <si>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</si>
  <si>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</si>
  <si>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</si>
  <si>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</si>
  <si>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</si>
  <si>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</si>
  <si>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</si>
  <si>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</si>
  <si>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</si>
  <si>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</si>
  <si>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</si>
  <si>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</si>
  <si>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</si>
  <si>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</si>
  <si>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</si>
  <si>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</si>
  <si>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</si>
  <si>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</si>
  <si>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</si>
  <si>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</si>
  <si>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</si>
  <si>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</si>
  <si>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</si>
  <si>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</si>
  <si>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</si>
  <si>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</si>
  <si>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</si>
  <si>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</si>
  <si>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</si>
  <si>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</si>
  <si>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</si>
  <si>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</si>
  <si>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</si>
  <si>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</si>
  <si>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</si>
  <si>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</si>
  <si>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</si>
  <si>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</si>
  <si>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</si>
  <si>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</si>
  <si>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</si>
  <si>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</si>
  <si>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</si>
  <si>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</si>
  <si>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</si>
  <si>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</si>
  <si>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</si>
  <si>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</si>
  <si>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</si>
  <si>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</si>
  <si>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</si>
  <si>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</si>
  <si>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</si>
  <si>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</si>
  <si>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</si>
  <si>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</si>
  <si>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</si>
  <si>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</si>
  <si>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</si>
  <si>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</si>
  <si>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</si>
  <si>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</si>
  <si>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</si>
  <si>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</si>
  <si>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</si>
  <si>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</si>
  <si>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</si>
  <si>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</si>
  <si>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</si>
  <si>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</si>
  <si>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</si>
  <si>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</si>
  <si>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</si>
  <si>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</si>
  <si>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</si>
  <si>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</si>
  <si>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</si>
  <si>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</si>
  <si>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</si>
  <si>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</si>
  <si>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</si>
  <si>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</si>
  <si>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</si>
  <si>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</si>
  <si>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</si>
  <si>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</si>
  <si>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</si>
  <si>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</si>
  <si>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</si>
  <si>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</si>
  <si>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</si>
  <si>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</si>
  <si>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</si>
  <si>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</si>
  <si>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</si>
  <si>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</si>
  <si>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</si>
  <si>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</si>
  <si>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</si>
  <si>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</si>
  <si>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</si>
  <si>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</si>
  <si>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</si>
  <si>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</si>
  <si>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</si>
  <si>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</si>
  <si>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</si>
  <si>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</si>
  <si>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</si>
  <si>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</si>
  <si>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</si>
  <si>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</si>
  <si>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</si>
  <si>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</si>
  <si>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</si>
  <si>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</si>
  <si>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</si>
  <si>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</si>
  <si>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</si>
  <si>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</si>
  <si>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</si>
  <si>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</si>
  <si>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</si>
  <si>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</si>
  <si>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</si>
  <si>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</si>
  <si>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</si>
  <si>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</si>
  <si>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</si>
  <si>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</si>
  <si>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</si>
  <si>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</si>
  <si>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</si>
  <si>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</si>
  <si>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</si>
  <si>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</si>
  <si>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</si>
  <si>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</si>
  <si>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</si>
  <si>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</si>
  <si>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</si>
  <si>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</si>
  <si>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</si>
  <si>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</si>
  <si>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</si>
  <si>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</si>
  <si>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</si>
  <si>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</si>
  <si>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</si>
  <si>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</si>
  <si>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</si>
  <si>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</si>
  <si>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</si>
  <si>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</si>
  <si>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</si>
  <si>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</si>
  <si>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</si>
  <si>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</si>
  <si>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</si>
  <si>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</si>
  <si>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</si>
  <si>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</si>
  <si>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</si>
  <si>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</si>
  <si>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</si>
  <si>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</si>
  <si>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</si>
  <si>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</si>
  <si>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</si>
  <si>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</si>
  <si>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</si>
  <si>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</si>
  <si>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</si>
  <si>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</si>
  <si>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</si>
  <si>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</si>
  <si>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</si>
  <si>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</si>
  <si>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</si>
  <si>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</si>
  <si>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</si>
  <si>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</si>
  <si>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</si>
  <si>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</si>
  <si>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</si>
  <si>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</si>
  <si>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</si>
  <si>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</si>
  <si>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</si>
  <si>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</si>
  <si>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</si>
  <si>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</si>
  <si>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</si>
  <si>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</si>
  <si>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</si>
  <si>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</si>
  <si>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</si>
  <si>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</si>
  <si>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</si>
  <si>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</si>
  <si>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</si>
  <si>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</si>
  <si>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</si>
  <si>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</si>
  <si>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</si>
  <si>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</si>
  <si>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</si>
  <si>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</si>
  <si>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</si>
  <si>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</si>
  <si>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</si>
  <si>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</si>
  <si>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</si>
  <si>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</si>
  <si>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</si>
  <si>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</si>
  <si>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</si>
  <si>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</si>
  <si>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</si>
  <si>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</si>
  <si>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</si>
  <si>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</si>
  <si>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</si>
  <si>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</si>
  <si>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</si>
  <si>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</si>
  <si>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</si>
  <si>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</si>
  <si>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</si>
  <si>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</si>
  <si>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</si>
  <si>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</si>
  <si>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</si>
  <si>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</si>
  <si>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</si>
  <si>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</si>
  <si>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</si>
  <si>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</si>
  <si>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</si>
  <si>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</si>
  <si>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</si>
  <si>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</si>
  <si>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</si>
  <si>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</si>
  <si>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</si>
  <si>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</si>
  <si>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</si>
  <si>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</si>
  <si>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</si>
  <si>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</si>
  <si>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</si>
  <si>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</si>
  <si>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</si>
  <si>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</si>
  <si>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</si>
  <si>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</si>
  <si>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</si>
  <si>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</si>
  <si>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</si>
  <si>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</si>
  <si>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</si>
  <si>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</si>
  <si>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</si>
  <si>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</si>
  <si>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</si>
  <si>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</si>
  <si>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</si>
  <si>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</si>
  <si>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</si>
  <si>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</si>
  <si>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</si>
  <si>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</si>
  <si>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</si>
  <si>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</si>
  <si>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</si>
  <si>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</si>
  <si>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</si>
  <si>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</si>
  <si>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</si>
  <si>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</si>
  <si>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</si>
  <si>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</si>
  <si>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</si>
  <si>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</si>
  <si>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</si>
  <si>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</si>
  <si>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</si>
  <si>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</si>
  <si>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</si>
  <si>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</si>
  <si>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</si>
  <si>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</si>
  <si>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</si>
  <si>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</si>
  <si>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</si>
  <si>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</si>
  <si>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</si>
  <si>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</si>
  <si>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</si>
  <si>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</si>
  <si>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</si>
  <si>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</si>
  <si>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</si>
  <si>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</si>
  <si>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</si>
  <si>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</si>
  <si>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</si>
  <si>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</si>
  <si>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</si>
  <si>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</si>
  <si>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</si>
  <si>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</si>
  <si>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</si>
  <si>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</si>
  <si>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</si>
  <si>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</si>
  <si>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</si>
  <si>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</si>
  <si>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</si>
  <si>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</si>
  <si>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</si>
  <si>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</si>
  <si>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</si>
  <si>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</si>
  <si>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</si>
  <si>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</si>
  <si>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</si>
  <si>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</si>
  <si>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</si>
  <si>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</si>
  <si>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</si>
  <si>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</si>
  <si>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</si>
  <si>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</si>
  <si>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</si>
  <si>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</si>
  <si>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</si>
  <si>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</si>
  <si>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</si>
  <si>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</si>
  <si>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</si>
  <si>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</si>
  <si>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</si>
  <si>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</si>
  <si>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</si>
  <si>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</si>
  <si>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</si>
  <si>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</si>
  <si>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</si>
  <si>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</si>
  <si>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</si>
  <si>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</si>
  <si>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</si>
  <si>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</si>
  <si>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</si>
  <si>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</si>
  <si>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</si>
  <si>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</si>
  <si>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</si>
  <si>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</si>
  <si>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</si>
  <si>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</si>
  <si>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</si>
  <si>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</si>
  <si>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</si>
  <si>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</si>
  <si>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</si>
  <si>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</si>
  <si>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</si>
  <si>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</si>
  <si>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</si>
  <si>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</si>
  <si>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</si>
  <si>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</si>
  <si>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</si>
  <si>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</si>
  <si>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</si>
  <si>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</si>
  <si>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</si>
  <si>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</si>
  <si>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</si>
  <si>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</si>
  <si>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</si>
  <si>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</si>
  <si>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</si>
  <si>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</si>
  <si>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</si>
  <si>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</si>
  <si>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</si>
  <si>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</si>
  <si>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</si>
  <si>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</si>
  <si>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</si>
  <si>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</si>
  <si>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</si>
  <si>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</si>
  <si>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</si>
  <si>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</si>
  <si>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</si>
  <si>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</si>
  <si>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</si>
  <si>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</si>
  <si>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</si>
  <si>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</si>
  <si>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</si>
  <si>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</si>
  <si>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</si>
  <si>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</si>
  <si>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</si>
  <si>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</si>
  <si>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</si>
  <si>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</si>
  <si>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</si>
  <si>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</si>
  <si>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</si>
  <si>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</si>
  <si>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</si>
  <si>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</si>
  <si>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</si>
  <si>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</si>
  <si>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</si>
  <si>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</si>
  <si>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</si>
  <si>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</si>
  <si>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</si>
  <si>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</si>
  <si>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</si>
  <si>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</si>
  <si>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</si>
  <si>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</si>
  <si>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</si>
  <si>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</si>
  <si>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</si>
  <si>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</si>
  <si>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</si>
  <si>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</si>
  <si>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</si>
  <si>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</si>
  <si>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</si>
  <si>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</si>
  <si>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</si>
  <si>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</si>
  <si>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</si>
  <si>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</si>
  <si>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</si>
  <si>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</si>
  <si>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</si>
  <si>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</si>
  <si>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</si>
  <si>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</si>
  <si>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</si>
  <si>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</si>
  <si>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</si>
  <si>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</si>
  <si>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</si>
  <si>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</si>
  <si>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</si>
  <si>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</si>
  <si>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</si>
  <si>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</si>
  <si>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</si>
  <si>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</si>
  <si>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</si>
  <si>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</si>
  <si>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</si>
  <si>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</si>
  <si>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</si>
  <si>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</si>
  <si>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</si>
  <si>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</si>
  <si>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</si>
  <si>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</si>
  <si>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</si>
  <si>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</si>
  <si>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</si>
  <si>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</si>
  <si>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</si>
  <si>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</si>
  <si>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</si>
  <si>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</si>
  <si>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</si>
  <si>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</si>
  <si>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</si>
  <si>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</si>
  <si>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</si>
  <si>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</si>
  <si>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</si>
  <si>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</si>
  <si>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</si>
  <si>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</si>
  <si>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</si>
  <si>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</si>
  <si>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</si>
  <si>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</si>
  <si>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</si>
  <si>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</si>
  <si>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</si>
  <si>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</si>
  <si>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</si>
  <si>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</si>
  <si>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</si>
  <si>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</si>
  <si>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</si>
  <si>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</si>
  <si>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</si>
  <si>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</si>
  <si>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</si>
  <si>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</si>
  <si>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</si>
  <si>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</si>
  <si>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</si>
  <si>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</si>
  <si>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</si>
  <si>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</si>
  <si>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</si>
  <si>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</si>
  <si>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</si>
  <si>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</si>
  <si>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</si>
  <si>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</si>
  <si>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</si>
  <si>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</si>
  <si>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</si>
  <si>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</si>
  <si>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</si>
  <si>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</si>
  <si>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</si>
  <si>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</si>
  <si>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</si>
  <si>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</si>
  <si>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</si>
  <si>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</si>
  <si>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</si>
  <si>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</si>
  <si>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</si>
  <si>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</si>
  <si>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</si>
  <si>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</si>
  <si>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</si>
  <si>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</si>
  <si>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</si>
  <si>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</si>
  <si>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</si>
  <si>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</si>
  <si>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</si>
  <si>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</si>
  <si>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</si>
  <si>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</si>
  <si>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</si>
  <si>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</si>
  <si>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</si>
  <si>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</si>
  <si>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</si>
  <si>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</si>
  <si>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</si>
  <si>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</si>
  <si>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</si>
  <si>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</si>
  <si>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</si>
  <si>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</si>
  <si>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</si>
  <si>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</si>
  <si>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</si>
  <si>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</si>
  <si>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</si>
  <si>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</si>
  <si>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</si>
  <si>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</si>
  <si>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</si>
  <si>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</si>
  <si>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</si>
  <si>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</si>
  <si>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</si>
  <si>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</si>
  <si>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</si>
  <si>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</si>
  <si>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</si>
  <si>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</si>
  <si>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</si>
  <si>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</si>
  <si>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</si>
  <si>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</si>
  <si>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</si>
  <si>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</si>
  <si>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</si>
  <si>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</si>
  <si>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</si>
  <si>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</si>
  <si>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</si>
  <si>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</si>
  <si>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</si>
  <si>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</si>
  <si>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</si>
  <si>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</si>
  <si>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</si>
  <si>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</si>
  <si>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</si>
  <si>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</si>
  <si>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</si>
  <si>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</si>
  <si>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</si>
  <si>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</si>
  <si>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</si>
  <si>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</si>
  <si>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</si>
  <si>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</si>
  <si>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</si>
  <si>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</si>
  <si>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</si>
  <si>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</si>
  <si>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</si>
  <si>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</si>
  <si>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</si>
  <si>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</si>
  <si>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</si>
  <si>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</si>
  <si>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</si>
  <si>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</si>
  <si>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</si>
  <si>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</si>
  <si>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</si>
  <si>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</si>
  <si>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</si>
  <si>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</si>
  <si>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</si>
  <si>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</si>
  <si>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</si>
  <si>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</si>
  <si>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</si>
  <si>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</si>
  <si>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</si>
  <si>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</si>
  <si>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</si>
  <si>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</si>
  <si>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</si>
  <si>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</si>
  <si>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</si>
  <si>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</si>
  <si>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</si>
  <si>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</si>
  <si>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</si>
  <si>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</si>
  <si>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</si>
  <si>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</si>
  <si>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</si>
  <si>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</si>
  <si>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</si>
  <si>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</si>
  <si>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</si>
  <si>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</si>
  <si>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</si>
  <si>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</si>
  <si>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</si>
  <si>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</si>
  <si>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</si>
  <si>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</si>
  <si>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</si>
  <si>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</si>
  <si>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</si>
  <si>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</si>
  <si>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</si>
  <si>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</si>
  <si>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</si>
  <si>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</si>
  <si>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</si>
  <si>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</si>
  <si>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</si>
  <si>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</si>
  <si>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</si>
  <si>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</si>
  <si>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</si>
  <si>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</si>
  <si>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</si>
  <si>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</si>
  <si>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</si>
  <si>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</si>
  <si>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</si>
  <si>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</si>
  <si>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</si>
  <si>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</si>
  <si>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</si>
  <si>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</si>
  <si>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</si>
  <si>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</si>
  <si>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</si>
  <si>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</si>
  <si>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</si>
  <si>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</si>
  <si>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</si>
  <si>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</si>
  <si>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</si>
  <si>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</si>
  <si>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</si>
  <si>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</si>
  <si>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</si>
  <si>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</si>
  <si>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</si>
  <si>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</si>
  <si>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</si>
  <si>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</si>
  <si>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</si>
  <si>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</si>
  <si>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</si>
  <si>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</si>
  <si>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</si>
  <si>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</si>
  <si>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</si>
  <si>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</si>
  <si>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</si>
  <si>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</si>
  <si>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</si>
  <si>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</si>
  <si>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</si>
  <si>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</si>
  <si>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</si>
  <si>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</si>
  <si>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</si>
  <si>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</si>
  <si>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</si>
  <si>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</si>
  <si>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</si>
  <si>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</si>
  <si>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</si>
  <si>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</si>
  <si>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</si>
  <si>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</si>
  <si>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</si>
  <si>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</si>
  <si>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</si>
  <si>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</si>
  <si>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</si>
  <si>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</si>
  <si>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</si>
  <si>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</si>
  <si>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</si>
  <si>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</si>
  <si>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</si>
  <si>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</si>
  <si>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</si>
  <si>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</si>
  <si>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</si>
  <si>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</si>
  <si>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</si>
  <si>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</si>
  <si>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</si>
  <si>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</si>
  <si>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</si>
  <si>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</si>
  <si>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</si>
  <si>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</si>
  <si>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</si>
  <si>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</si>
  <si>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</si>
  <si>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</si>
  <si>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</si>
  <si>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</si>
  <si>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</si>
  <si>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</si>
  <si>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</si>
  <si>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</si>
  <si>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</si>
  <si>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</si>
  <si>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</si>
  <si>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</si>
  <si>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</si>
  <si>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</si>
  <si>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</si>
  <si>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</si>
  <si>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</si>
  <si>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</si>
  <si>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</si>
  <si>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</si>
  <si>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</si>
  <si>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</si>
  <si>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</si>
  <si>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</si>
  <si>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</si>
  <si>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</si>
  <si>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</si>
  <si>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</si>
  <si>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</si>
  <si>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</si>
  <si>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</si>
  <si>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</si>
  <si>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</si>
  <si>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</si>
  <si>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</si>
  <si>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</si>
  <si>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</si>
  <si>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</si>
  <si>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</si>
  <si>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</si>
  <si>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</si>
  <si>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</si>
  <si>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</si>
  <si>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</si>
  <si>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</si>
  <si>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</si>
  <si>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</si>
  <si>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</si>
  <si>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</si>
  <si>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</si>
  <si>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</si>
  <si>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</si>
  <si>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</si>
  <si>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</si>
  <si>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</si>
  <si>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</si>
  <si>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</si>
  <si>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</si>
  <si>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</si>
  <si>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</si>
  <si>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</si>
  <si>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</si>
  <si>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</si>
  <si>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</si>
  <si>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</si>
  <si>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</si>
  <si>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</si>
  <si>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</si>
  <si>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</si>
  <si>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</si>
  <si>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</si>
  <si>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</si>
  <si>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</si>
  <si>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</si>
  <si>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</si>
  <si>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</si>
  <si>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</si>
  <si>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</si>
  <si>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</si>
  <si>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</si>
  <si>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</si>
  <si>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</si>
  <si>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</si>
  <si>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</si>
  <si>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</si>
  <si>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</si>
  <si>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</si>
  <si>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</si>
  <si>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</si>
  <si>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</si>
  <si>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</si>
  <si>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</si>
  <si>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</si>
  <si>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</si>
  <si>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</si>
  <si>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</si>
  <si>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</si>
  <si>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</si>
  <si>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</si>
  <si>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</si>
  <si>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</si>
  <si>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</si>
  <si>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</si>
  <si>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</si>
  <si>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</si>
  <si>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</si>
  <si>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</si>
  <si>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</si>
  <si>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</si>
  <si>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</si>
  <si>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</si>
  <si>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</si>
  <si>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</si>
  <si>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</si>
  <si>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</si>
  <si>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</si>
  <si>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</si>
  <si>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</si>
  <si>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</si>
  <si>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</si>
  <si>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</si>
  <si>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</si>
  <si>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</si>
  <si>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</si>
  <si>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</si>
  <si>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</si>
  <si>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</si>
  <si>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</si>
  <si>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</si>
  <si>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</si>
  <si>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</si>
  <si>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</si>
  <si>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</si>
  <si>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</si>
  <si>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</si>
  <si>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</si>
  <si>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</si>
  <si>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</si>
  <si>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</si>
  <si>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</si>
  <si>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</si>
  <si>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</si>
  <si>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</si>
  <si>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</si>
  <si>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</si>
  <si>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</si>
  <si>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</si>
  <si>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</si>
  <si>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</si>
  <si>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</si>
  <si>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</si>
  <si>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</si>
  <si>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</si>
  <si>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</si>
  <si>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</si>
  <si>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</si>
  <si>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</si>
  <si>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</si>
  <si>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</si>
  <si>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</si>
  <si>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</si>
  <si>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</si>
  <si>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</si>
  <si>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</si>
  <si>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</si>
  <si>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</si>
  <si>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</si>
  <si>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</si>
  <si>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</si>
  <si>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</si>
  <si>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</si>
  <si>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</si>
  <si>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</si>
  <si>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</si>
  <si>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</si>
  <si>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</si>
  <si>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</si>
  <si>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</si>
  <si>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</si>
  <si>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</si>
  <si>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</si>
  <si>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</si>
  <si>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</si>
  <si>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</si>
  <si>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</si>
  <si>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</si>
  <si>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</si>
  <si>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</si>
  <si>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</si>
  <si>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</si>
  <si>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</si>
  <si>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</si>
  <si>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</si>
  <si>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</si>
  <si>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</si>
  <si>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</si>
  <si>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</si>
  <si>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</si>
  <si>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</si>
  <si>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</si>
  <si>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</si>
  <si>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</si>
  <si>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</si>
  <si>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</si>
  <si>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</si>
  <si>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</si>
  <si>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</si>
  <si>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</si>
  <si>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</si>
  <si>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</si>
  <si>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</si>
  <si>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</si>
  <si>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</si>
  <si>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</si>
  <si>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</si>
  <si>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</si>
  <si>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</si>
  <si>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</si>
  <si>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</si>
  <si>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</si>
  <si>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</si>
  <si>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</si>
  <si>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</si>
  <si>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</si>
  <si>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</si>
  <si>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</si>
  <si>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</si>
  <si>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</si>
  <si>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</si>
  <si>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</si>
  <si>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</si>
  <si>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</si>
  <si>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</si>
  <si>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</si>
  <si>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</si>
  <si>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</si>
  <si>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</si>
  <si>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</si>
  <si>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</si>
  <si>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</si>
  <si>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</si>
  <si>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</si>
  <si>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</si>
  <si>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</si>
  <si>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</si>
  <si>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</si>
  <si>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</si>
  <si>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</si>
  <si>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</si>
  <si>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</si>
  <si>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</si>
  <si>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</si>
  <si>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</si>
  <si>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</si>
  <si>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</si>
  <si>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</si>
  <si>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</si>
  <si>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</si>
  <si>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</si>
  <si>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</si>
  <si>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</si>
  <si>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</si>
  <si>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</si>
  <si>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</si>
  <si>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</si>
  <si>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</si>
  <si>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</si>
  <si>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</si>
  <si>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</si>
  <si>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</si>
  <si>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</si>
  <si>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</si>
  <si>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</si>
  <si>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</si>
  <si>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</si>
  <si>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</si>
  <si>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</si>
  <si>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</si>
  <si>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</si>
  <si>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</si>
  <si>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</si>
  <si>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</si>
  <si>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</si>
  <si>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</si>
  <si>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</si>
  <si>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</si>
  <si>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</si>
  <si>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</si>
  <si>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</si>
  <si>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</si>
  <si>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</si>
  <si>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</si>
  <si>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</si>
  <si>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</si>
  <si>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</si>
  <si>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</si>
  <si>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</si>
  <si>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</si>
  <si>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</si>
  <si>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</si>
  <si>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</si>
  <si>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</si>
  <si>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</si>
  <si>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</si>
  <si>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</si>
  <si>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</si>
  <si>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</si>
  <si>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</si>
  <si>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</si>
  <si>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</si>
  <si>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</si>
  <si>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</si>
  <si>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</si>
  <si>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</si>
  <si>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</si>
  <si>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</si>
  <si>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</si>
  <si>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</si>
  <si>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</si>
  <si>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</si>
  <si>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</si>
  <si>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</si>
  <si>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</si>
  <si>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</si>
  <si>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</si>
  <si>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</si>
  <si>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</si>
  <si>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</si>
  <si>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</si>
  <si>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</si>
  <si>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</si>
  <si>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</si>
  <si>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</si>
  <si>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</si>
  <si>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</si>
  <si>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</si>
  <si>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</si>
  <si>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</si>
  <si>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</si>
  <si>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</si>
  <si>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</si>
  <si>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</si>
  <si>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</si>
  <si>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</si>
  <si>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</si>
  <si>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</si>
  <si>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</si>
  <si>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</si>
  <si>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</si>
  <si>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</si>
  <si>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</si>
  <si>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</si>
  <si>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</si>
  <si>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</si>
  <si>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</si>
  <si>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</si>
  <si>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</si>
  <si>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</si>
  <si>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</si>
  <si>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</si>
  <si>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</si>
  <si>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</si>
  <si>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</si>
  <si>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</si>
  <si>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</si>
  <si>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</si>
  <si>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</si>
  <si>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</si>
  <si>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</si>
  <si>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</si>
  <si>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</si>
  <si>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</si>
  <si>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</si>
  <si>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</si>
  <si>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</si>
  <si>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</si>
  <si>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</si>
  <si>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</si>
  <si>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</si>
  <si>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</si>
  <si>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</si>
  <si>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</si>
  <si>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</si>
  <si>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</si>
  <si>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</si>
  <si>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</si>
  <si>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</si>
  <si>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</si>
  <si>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</si>
  <si>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</si>
  <si>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</si>
  <si>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</si>
  <si>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</si>
  <si>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</si>
  <si>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</si>
  <si>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</si>
  <si>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</si>
  <si>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</si>
  <si>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</si>
  <si>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</si>
  <si>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</si>
  <si>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</si>
  <si>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</si>
  <si>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</si>
  <si>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</si>
  <si>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</si>
  <si>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</si>
  <si>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</si>
  <si>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</si>
  <si>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</si>
  <si>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</si>
  <si>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</si>
  <si>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</si>
  <si>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</si>
  <si>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</si>
  <si>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</si>
  <si>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</si>
  <si>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</si>
  <si>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</si>
  <si>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</si>
  <si>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</si>
  <si>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</si>
  <si>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</si>
  <si>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</si>
  <si>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</si>
  <si>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</si>
  <si>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</si>
  <si>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</si>
  <si>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</si>
  <si>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</si>
  <si>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</si>
  <si>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</si>
  <si>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</si>
  <si>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</si>
  <si>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</si>
  <si>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</si>
  <si>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</si>
  <si>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</si>
  <si>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</si>
  <si>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</si>
  <si>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</si>
  <si>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</si>
  <si>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</si>
  <si>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</si>
  <si>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</si>
  <si>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</si>
  <si>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</si>
  <si>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</si>
  <si>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</si>
  <si>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</si>
  <si>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</si>
  <si>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</si>
  <si>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</si>
  <si>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</si>
  <si>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</si>
  <si>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</si>
  <si>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</si>
  <si>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</si>
  <si>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</si>
  <si>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</si>
  <si>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</si>
  <si>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</si>
  <si>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</si>
  <si>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</si>
  <si>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</si>
  <si>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</si>
  <si>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</si>
  <si>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</si>
  <si>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</si>
  <si>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</si>
  <si>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</si>
  <si>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</si>
  <si>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</si>
  <si>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</si>
  <si>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</si>
  <si>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</si>
  <si>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</si>
  <si>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</si>
  <si>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</si>
  <si>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</si>
  <si>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</si>
  <si>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</si>
  <si>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</si>
  <si>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</si>
  <si>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</si>
  <si>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</si>
  <si>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</si>
  <si>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</si>
  <si>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</si>
  <si>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</si>
  <si>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</si>
  <si>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</si>
  <si>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</si>
  <si>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</si>
  <si>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</si>
  <si>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</si>
  <si>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</si>
  <si>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</si>
  <si>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</si>
  <si>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</si>
  <si>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</si>
  <si>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</si>
  <si>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</si>
  <si>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</si>
  <si>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</si>
  <si>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</si>
  <si>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</si>
  <si>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</si>
  <si>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</si>
  <si>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</si>
  <si>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</si>
  <si>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</si>
  <si>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</si>
  <si>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</si>
  <si>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</si>
  <si>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</si>
  <si>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</si>
  <si>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</si>
  <si>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</si>
  <si>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</si>
  <si>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</si>
  <si>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</si>
  <si>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</si>
  <si>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</si>
  <si>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</si>
  <si>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</si>
  <si>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</si>
  <si>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</si>
  <si>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</si>
  <si>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</si>
  <si>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</si>
  <si>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</si>
  <si>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</si>
  <si>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</si>
  <si>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</si>
  <si>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</si>
  <si>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</si>
  <si>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</si>
  <si>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</si>
  <si>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</si>
  <si>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</si>
  <si>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</si>
  <si>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</si>
  <si>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</si>
  <si>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</si>
  <si>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</si>
  <si>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</si>
  <si>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</si>
  <si>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</si>
  <si>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</si>
  <si>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</si>
  <si>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</si>
  <si>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</si>
  <si>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</si>
  <si>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</si>
  <si>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</si>
  <si>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</si>
  <si>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</si>
  <si>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</si>
  <si>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</si>
  <si>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</si>
  <si>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</si>
  <si>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</si>
  <si>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</si>
  <si>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</si>
  <si>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</si>
  <si>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</si>
  <si>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</si>
  <si>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</si>
  <si>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</si>
  <si>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</si>
  <si>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</si>
  <si>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</si>
  <si>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</si>
  <si>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</si>
  <si>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</si>
  <si>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</si>
  <si>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</si>
  <si>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</si>
  <si>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</si>
  <si>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</si>
  <si>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</si>
  <si>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</si>
  <si>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</si>
  <si>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</si>
  <si>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</si>
  <si>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</si>
  <si>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</si>
  <si>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</si>
  <si>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</si>
  <si>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</si>
  <si>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</si>
  <si>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</si>
  <si>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</si>
  <si>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</si>
  <si>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</si>
  <si>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</si>
  <si>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</si>
  <si>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</si>
  <si>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</si>
  <si>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</si>
  <si>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</si>
  <si>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</si>
  <si>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</si>
  <si>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</si>
  <si>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</si>
  <si>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</si>
  <si>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</si>
  <si>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</si>
  <si>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</si>
  <si>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</si>
  <si>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</si>
  <si>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</si>
  <si>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</si>
  <si>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</si>
  <si>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</si>
  <si>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</si>
  <si>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</si>
  <si>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</si>
  <si>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</si>
  <si>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</si>
  <si>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</si>
  <si>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</si>
  <si>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</si>
  <si>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</si>
  <si>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</si>
  <si>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</si>
  <si>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</si>
  <si>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</si>
  <si>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</si>
  <si>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</si>
  <si>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</si>
  <si>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</si>
  <si>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</si>
  <si>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</si>
  <si>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</si>
  <si>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</si>
  <si>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</si>
  <si>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</si>
  <si>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</si>
  <si>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</si>
  <si>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</si>
  <si>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</si>
  <si>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</si>
  <si>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</si>
  <si>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</si>
  <si>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</si>
  <si>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</si>
  <si>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</si>
  <si>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</si>
  <si>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</si>
  <si>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</si>
  <si>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</si>
  <si>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</si>
  <si>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</si>
  <si>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</si>
  <si>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</si>
  <si>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</si>
  <si>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</si>
  <si>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</si>
  <si>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</si>
  <si>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</si>
  <si>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</si>
  <si>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</si>
  <si>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</si>
  <si>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</si>
  <si>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</si>
  <si>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</si>
  <si>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</si>
  <si>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</si>
  <si>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</si>
  <si>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</si>
  <si>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</si>
  <si>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</si>
  <si>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</si>
  <si>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</si>
  <si>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</si>
  <si>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</si>
  <si>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</si>
  <si>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</si>
  <si>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</si>
  <si>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</si>
  <si>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</si>
  <si>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</si>
  <si>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</si>
  <si>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</si>
  <si>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</si>
  <si>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</si>
  <si>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</si>
  <si>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</si>
  <si>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</si>
  <si>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</si>
  <si>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</si>
  <si>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</si>
  <si>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</si>
  <si>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</si>
  <si>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</si>
  <si>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</si>
  <si>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</si>
  <si>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</si>
  <si>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</si>
  <si>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</si>
  <si>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</si>
  <si>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</si>
  <si>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</si>
  <si>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</si>
  <si>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</si>
  <si>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</si>
  <si>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</si>
  <si>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</si>
  <si>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</si>
  <si>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</si>
  <si>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</si>
  <si>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</si>
  <si>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</si>
  <si>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</si>
  <si>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</si>
  <si>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</si>
  <si>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</si>
  <si>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</si>
  <si>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</si>
  <si>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</si>
  <si>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</si>
  <si>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</si>
  <si>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</si>
  <si>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</si>
  <si>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</si>
  <si>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</si>
  <si>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</si>
  <si>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</si>
  <si>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</si>
  <si>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</si>
  <si>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</si>
  <si>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</si>
  <si>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</si>
  <si>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</si>
  <si>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</si>
  <si>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</si>
  <si>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</si>
  <si>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</si>
  <si>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</si>
  <si>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</si>
  <si>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</si>
  <si>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</si>
  <si>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</si>
  <si>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</si>
  <si>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</si>
  <si>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</si>
  <si>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</si>
  <si>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</si>
  <si>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</si>
  <si>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</si>
  <si>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</si>
  <si>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</si>
  <si>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</si>
  <si>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</si>
  <si>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</si>
  <si>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</si>
  <si>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</si>
  <si>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</si>
  <si>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</si>
  <si>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</si>
  <si>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</si>
  <si>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</si>
  <si>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</si>
  <si>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</si>
  <si>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</si>
  <si>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</si>
  <si>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</si>
  <si>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</si>
  <si>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</si>
  <si>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</si>
  <si>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</si>
  <si>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</si>
  <si>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</si>
  <si>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</si>
  <si>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</si>
  <si>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</si>
  <si>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</si>
  <si>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</si>
  <si>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</si>
  <si>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</si>
  <si>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</si>
  <si>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</si>
  <si>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</si>
  <si>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</si>
  <si>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</si>
  <si>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</si>
  <si>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</si>
  <si>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</si>
  <si>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</si>
  <si>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</si>
  <si>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</si>
  <si>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</si>
  <si>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</si>
  <si>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</si>
  <si>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</si>
  <si>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</si>
  <si>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</si>
  <si>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</si>
  <si>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</si>
  <si>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</si>
  <si>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</si>
  <si>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</si>
  <si>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</si>
  <si>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</si>
  <si>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</si>
  <si>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</si>
  <si>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</si>
  <si>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</si>
  <si>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</si>
  <si>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</si>
  <si>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</si>
  <si>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</si>
  <si>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</si>
  <si>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</si>
  <si>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</si>
  <si>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</si>
  <si>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</si>
  <si>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</si>
  <si>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</si>
  <si>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</si>
  <si>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</si>
  <si>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</si>
  <si>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</si>
  <si>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</si>
  <si>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</si>
  <si>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</si>
  <si>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</si>
  <si>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</si>
  <si>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</si>
  <si>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</si>
  <si>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</si>
  <si>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</si>
  <si>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</si>
  <si>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</si>
  <si>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</si>
  <si>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</si>
  <si>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</si>
  <si>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</si>
  <si>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</si>
  <si>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</si>
  <si>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</si>
  <si>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</si>
  <si>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</si>
  <si>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</si>
  <si>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</si>
  <si>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</si>
  <si>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</si>
  <si>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</si>
  <si>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</si>
  <si>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</si>
  <si>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</si>
  <si>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</si>
  <si>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</si>
  <si>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</si>
  <si>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</si>
  <si>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</si>
  <si>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</si>
  <si>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</si>
  <si>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</si>
  <si>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</si>
  <si>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</si>
  <si>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</si>
  <si>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</si>
  <si>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</si>
  <si>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</si>
  <si>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</si>
  <si>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</si>
  <si>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</si>
  <si>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</si>
  <si>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</si>
  <si>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</si>
  <si>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</si>
  <si>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</si>
  <si>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</si>
  <si>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</si>
  <si>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</si>
  <si>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</si>
  <si>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</si>
  <si>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</si>
  <si>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</si>
  <si>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</si>
  <si>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</si>
  <si>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</si>
  <si>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</si>
  <si>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</si>
  <si>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</si>
  <si>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</si>
  <si>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</si>
  <si>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</si>
  <si>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</si>
  <si>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</si>
  <si>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</si>
  <si>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</si>
  <si>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</si>
  <si>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</si>
  <si>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</si>
  <si>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</si>
  <si>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</si>
  <si>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</si>
  <si>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</si>
  <si>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</si>
  <si>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</si>
  <si>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</si>
  <si>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</si>
  <si>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</si>
  <si>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</si>
  <si>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</si>
  <si>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</si>
  <si>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</si>
  <si>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</si>
  <si>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</si>
  <si>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</si>
  <si>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</si>
  <si>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</si>
  <si>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</si>
  <si>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</si>
  <si>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</si>
  <si>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</si>
  <si>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</si>
  <si>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</si>
  <si>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</si>
  <si>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</si>
  <si>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</si>
  <si>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</si>
  <si>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</si>
  <si>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</si>
  <si>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</si>
  <si>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</si>
  <si>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</si>
  <si>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</si>
  <si>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</si>
  <si>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</si>
  <si>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</si>
  <si>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</si>
  <si>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</si>
  <si>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</si>
  <si>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</si>
  <si>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</si>
  <si>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</si>
  <si>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</si>
  <si>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</si>
  <si>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</si>
  <si>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</si>
  <si>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</si>
  <si>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</si>
  <si>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</si>
  <si>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</si>
  <si>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</si>
  <si>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</si>
  <si>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</si>
  <si>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</si>
  <si>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</si>
  <si>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</si>
  <si>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</si>
  <si>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</si>
  <si>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</si>
  <si>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</si>
  <si>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</si>
  <si>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</si>
  <si>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</si>
  <si>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</si>
  <si>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</si>
  <si>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</si>
  <si>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</si>
  <si>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</si>
  <si>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</si>
  <si>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</si>
  <si>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</si>
  <si>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</si>
  <si>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</si>
  <si>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</si>
  <si>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</si>
  <si>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</si>
  <si>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</si>
  <si>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</si>
  <si>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</si>
  <si>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</si>
  <si>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</si>
  <si>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</si>
  <si>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</si>
  <si>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</si>
  <si>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</si>
  <si>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</si>
  <si>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</si>
  <si>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</si>
  <si>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</si>
  <si>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</si>
  <si>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</si>
  <si>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</si>
  <si>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</si>
  <si>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</si>
  <si>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</si>
  <si>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</si>
  <si>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</si>
  <si>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</si>
  <si>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</si>
  <si>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</si>
  <si>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</si>
  <si>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</si>
  <si>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</si>
  <si>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</si>
  <si>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</si>
  <si>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</si>
  <si>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</si>
  <si>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</si>
  <si>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</si>
  <si>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</si>
  <si>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</si>
  <si>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</si>
  <si>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</si>
  <si>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</si>
  <si>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</si>
  <si>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</si>
  <si>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</si>
  <si>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</si>
  <si>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</si>
  <si>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</si>
  <si>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</si>
  <si>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</si>
  <si>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</si>
  <si>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</si>
  <si>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</si>
  <si>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</si>
  <si>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</si>
  <si>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</si>
  <si>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</si>
  <si>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</si>
  <si>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</si>
  <si>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</si>
  <si>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</si>
  <si>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</si>
  <si>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</si>
  <si>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</si>
  <si>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</si>
  <si>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</si>
  <si>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</si>
  <si>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</si>
  <si>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</si>
  <si>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</si>
  <si>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</si>
  <si>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</si>
  <si>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</si>
  <si>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</si>
  <si>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</si>
  <si>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</si>
  <si>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</si>
  <si>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</si>
  <si>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</si>
  <si>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</si>
  <si>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</si>
  <si>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</si>
  <si>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</si>
  <si>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</si>
  <si>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</si>
  <si>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</si>
  <si>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</si>
  <si>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</si>
  <si>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</si>
  <si>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</si>
  <si>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</si>
  <si>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</si>
  <si>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</si>
  <si>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</si>
  <si>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</si>
  <si>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</si>
  <si>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</si>
  <si>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</si>
  <si>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</si>
  <si>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</si>
  <si>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</si>
  <si>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</si>
  <si>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</si>
  <si>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</si>
  <si>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</si>
  <si>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</si>
  <si>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</si>
  <si>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</si>
  <si>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</si>
  <si>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</si>
  <si>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</si>
  <si>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</si>
  <si>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</si>
  <si>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</si>
  <si>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</si>
  <si>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</si>
  <si>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</si>
  <si>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</si>
  <si>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</si>
  <si>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</si>
  <si>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</si>
  <si>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</si>
  <si>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</si>
  <si>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</si>
  <si>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</si>
  <si>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</si>
  <si>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</si>
  <si>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</si>
  <si>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</si>
  <si>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</si>
  <si>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</si>
  <si>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</si>
  <si>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</si>
  <si>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</si>
  <si>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</si>
  <si>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</si>
  <si>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</si>
  <si>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</si>
  <si>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</si>
  <si>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</si>
  <si>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</si>
  <si>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</si>
  <si>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</si>
  <si>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</si>
  <si>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</si>
  <si>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</si>
  <si>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</si>
  <si>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</si>
  <si>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</si>
  <si>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</si>
  <si>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</si>
  <si>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</si>
  <si>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</si>
  <si>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</si>
  <si>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</si>
  <si>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</si>
  <si>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</si>
  <si>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</si>
  <si>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</si>
  <si>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</si>
  <si>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</si>
  <si>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</si>
  <si>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</si>
  <si>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</si>
  <si>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</si>
  <si>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</si>
  <si>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</si>
  <si>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</si>
  <si>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</si>
  <si>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</si>
  <si>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</si>
  <si>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</si>
  <si>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</si>
  <si>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</si>
  <si>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</si>
  <si>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</si>
  <si>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</si>
  <si>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</si>
  <si>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</si>
  <si>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</si>
  <si>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</si>
  <si>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</si>
  <si>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</si>
  <si>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</si>
  <si>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</si>
  <si>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</si>
  <si>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</si>
  <si>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</si>
  <si>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</si>
  <si>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</si>
  <si>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</si>
  <si>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</si>
  <si>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</si>
  <si>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</si>
  <si>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</si>
  <si>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</si>
  <si>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</si>
  <si>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</si>
  <si>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</si>
  <si>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</si>
  <si>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</si>
  <si>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</si>
  <si>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</si>
  <si>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</si>
  <si>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</si>
  <si>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</si>
  <si>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</si>
  <si>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</si>
  <si>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</si>
  <si>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</si>
  <si>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</si>
  <si>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</si>
  <si>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</si>
  <si>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</si>
  <si>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</si>
  <si>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</si>
  <si>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</si>
  <si>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</si>
  <si>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</si>
  <si>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</si>
  <si>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</si>
  <si>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</si>
  <si>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</si>
  <si>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</si>
  <si>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</si>
  <si>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</si>
  <si>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</si>
  <si>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</si>
  <si>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</si>
  <si>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</si>
  <si>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</si>
  <si>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</si>
  <si>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</si>
  <si>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</si>
  <si>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</si>
  <si>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</si>
  <si>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</si>
  <si>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</si>
  <si>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</si>
  <si>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</si>
  <si>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</si>
  <si>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</si>
  <si>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</si>
  <si>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</si>
  <si>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</si>
  <si>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</si>
  <si>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</si>
  <si>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</si>
  <si>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</si>
  <si>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</si>
  <si>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</si>
  <si>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</si>
  <si>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</si>
  <si>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</si>
  <si>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</si>
  <si>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</si>
  <si>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</si>
  <si>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</si>
  <si>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</si>
  <si>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</si>
  <si>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</si>
  <si>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</si>
  <si>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</si>
  <si>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</si>
  <si>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</si>
  <si>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</si>
  <si>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</si>
  <si>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</si>
  <si>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</si>
  <si>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</si>
  <si>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</si>
  <si>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</si>
  <si>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</si>
  <si>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</si>
  <si>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</si>
  <si>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</si>
  <si>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</si>
  <si>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</si>
  <si>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</si>
  <si>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</si>
  <si>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</si>
  <si>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</si>
  <si>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</si>
  <si>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</si>
  <si>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</si>
  <si>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</si>
  <si>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</si>
  <si>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</si>
  <si>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</si>
  <si>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</si>
  <si>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</si>
  <si>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</si>
  <si>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</si>
  <si>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</si>
  <si>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</si>
  <si>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</si>
  <si>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</si>
  <si>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</si>
  <si>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</si>
  <si>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</si>
  <si>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</si>
  <si>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</si>
  <si>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</si>
  <si>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</si>
  <si>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</si>
  <si>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</si>
  <si>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</si>
  <si>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</si>
  <si>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</si>
  <si>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</si>
  <si>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</si>
  <si>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</si>
  <si>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</si>
  <si>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</si>
  <si>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</si>
  <si>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</si>
  <si>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</si>
  <si>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</si>
  <si>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</si>
  <si>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</si>
  <si>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</si>
  <si>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</si>
  <si>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</si>
  <si>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</si>
  <si>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</si>
  <si>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</si>
  <si>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</si>
  <si>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</si>
  <si>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</si>
  <si>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</si>
  <si>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</si>
  <si>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</si>
  <si>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</si>
  <si>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</si>
  <si>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</si>
  <si>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</si>
  <si>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</si>
  <si>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</si>
  <si>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</si>
  <si>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</si>
  <si>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</si>
  <si>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</si>
  <si>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</si>
  <si>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</si>
  <si>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</si>
  <si>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</si>
  <si>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</si>
  <si>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</si>
  <si>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</si>
  <si>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</si>
  <si>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</si>
  <si>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</si>
  <si>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</si>
  <si>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</si>
  <si>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</si>
  <si>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</si>
  <si>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</si>
  <si>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</si>
  <si>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</si>
  <si>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</si>
  <si>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</si>
  <si>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</si>
  <si>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</si>
  <si>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</si>
  <si>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</si>
  <si>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</si>
  <si>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</si>
  <si>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</si>
  <si>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</si>
  <si>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</si>
  <si>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</si>
  <si>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</si>
  <si>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</si>
  <si>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</si>
  <si>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</si>
  <si>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</si>
  <si>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</si>
  <si>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</si>
  <si>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</si>
  <si>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</si>
  <si>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</si>
  <si>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</si>
  <si>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</si>
  <si>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</si>
  <si>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</si>
  <si>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</si>
  <si>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</si>
  <si>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</si>
  <si>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</si>
  <si>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</si>
  <si>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</si>
  <si>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</si>
  <si>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</si>
  <si>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</si>
  <si>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</si>
  <si>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</si>
  <si>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</si>
  <si>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</si>
  <si>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</si>
  <si>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</si>
  <si>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</si>
  <si>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</si>
  <si>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</si>
  <si>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</si>
  <si>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</si>
  <si>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</si>
  <si>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</si>
  <si>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</si>
  <si>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</si>
  <si>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</si>
  <si>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</si>
  <si>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</si>
  <si>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</si>
  <si>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</si>
  <si>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</si>
  <si>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</si>
  <si>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</si>
  <si>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</si>
  <si>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</si>
  <si>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</si>
  <si>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</si>
  <si>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</si>
  <si>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</si>
  <si>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</si>
  <si>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</si>
  <si>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</si>
  <si>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</si>
  <si>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</si>
  <si>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</si>
  <si>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</si>
  <si>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</si>
  <si>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</si>
  <si>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</si>
  <si>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</si>
  <si>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</si>
  <si>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</si>
  <si>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</si>
  <si>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</si>
  <si>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</si>
  <si>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</si>
  <si>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</si>
  <si>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</si>
  <si>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</si>
  <si>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</si>
  <si>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</si>
  <si>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</si>
  <si>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</si>
  <si>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</si>
  <si>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</si>
  <si>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</si>
  <si>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</si>
  <si>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</si>
  <si>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</si>
  <si>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</si>
  <si>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</si>
  <si>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</si>
  <si>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</si>
  <si>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</si>
  <si>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</si>
  <si>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</si>
  <si>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</si>
  <si>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</si>
  <si>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</si>
  <si>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</si>
  <si>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</si>
  <si>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</si>
  <si>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</si>
  <si>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</si>
  <si>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</si>
  <si>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</si>
  <si>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</si>
  <si>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</si>
  <si>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</si>
  <si>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</si>
  <si>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</si>
  <si>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</si>
  <si>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</si>
  <si>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</si>
  <si>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</si>
  <si>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</si>
  <si>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</si>
  <si>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</si>
  <si>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</si>
  <si>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</si>
  <si>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</si>
  <si>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</si>
  <si>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</si>
  <si>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</si>
  <si>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</si>
  <si>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</si>
  <si>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</si>
  <si>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</si>
  <si>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</si>
  <si>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</si>
  <si>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</si>
  <si>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</si>
  <si>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</si>
  <si>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</si>
  <si>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</si>
  <si>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</si>
  <si>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</si>
  <si>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</si>
  <si>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</si>
  <si>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</si>
  <si>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</si>
  <si>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</si>
  <si>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</si>
  <si>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</si>
  <si>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</si>
  <si>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</si>
  <si>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</si>
  <si>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</si>
  <si>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</si>
  <si>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</si>
  <si>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</si>
  <si>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</si>
  <si>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</si>
  <si>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</si>
  <si>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</si>
  <si>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</si>
  <si>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</si>
  <si>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</si>
  <si>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</si>
  <si>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</si>
  <si>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</si>
  <si>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</si>
  <si>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</si>
  <si>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</si>
  <si>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</si>
  <si>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</si>
  <si>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</si>
  <si>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</si>
  <si>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</si>
  <si>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</si>
  <si>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</si>
  <si>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</si>
  <si>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</si>
  <si>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</si>
  <si>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</si>
  <si>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</si>
  <si>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</si>
  <si>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</si>
  <si>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</si>
  <si>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</si>
  <si>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</si>
  <si>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</si>
  <si>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</si>
  <si>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</si>
  <si>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</si>
  <si>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</si>
  <si>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</si>
  <si>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</si>
  <si>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</si>
  <si>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</si>
  <si>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</si>
  <si>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</si>
  <si>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</si>
  <si>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</si>
  <si>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</si>
  <si>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</si>
  <si>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</si>
  <si>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</si>
  <si>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</si>
  <si>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</si>
  <si>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</si>
  <si>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</si>
  <si>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</si>
  <si>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</si>
  <si>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</si>
  <si>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</si>
  <si>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</si>
  <si>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</si>
  <si>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</si>
  <si>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</si>
  <si>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</si>
  <si>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</si>
  <si>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</si>
  <si>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</si>
  <si>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</si>
  <si>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</si>
  <si>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</si>
  <si>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</si>
  <si>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</si>
  <si>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</si>
  <si>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</si>
  <si>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</si>
  <si>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</si>
  <si>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</si>
  <si>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</si>
  <si>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</si>
  <si>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</si>
  <si>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</si>
  <si>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</si>
  <si>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</si>
  <si>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</si>
  <si>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</si>
  <si>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</si>
  <si>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</si>
  <si>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</si>
  <si>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</si>
  <si>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</si>
  <si>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</si>
  <si>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</si>
  <si>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</si>
  <si>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</si>
  <si>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</si>
  <si>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</si>
  <si>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</si>
  <si>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</si>
  <si>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</si>
  <si>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</si>
  <si>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</si>
  <si>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</si>
  <si>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</si>
  <si>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</si>
  <si>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</si>
  <si>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</si>
  <si>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</si>
  <si>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</si>
  <si>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</si>
  <si>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</si>
  <si>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</si>
  <si>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</si>
  <si>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</si>
  <si>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</si>
  <si>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</si>
  <si>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</si>
  <si>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</si>
  <si>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</si>
  <si>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</si>
  <si>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</si>
  <si>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</si>
  <si>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</si>
  <si>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</si>
  <si>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</si>
  <si>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</si>
  <si>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</si>
  <si>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</si>
  <si>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</si>
  <si>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</si>
  <si>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</si>
  <si>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</si>
  <si>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</si>
  <si>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</si>
  <si>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</si>
  <si>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</si>
  <si>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</si>
  <si>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</si>
  <si>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</si>
  <si>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</si>
  <si>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</si>
  <si>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</si>
  <si>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</si>
  <si>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</si>
  <si>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</si>
  <si>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</si>
  <si>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</si>
  <si>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</si>
  <si>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</si>
  <si>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</si>
  <si>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</si>
  <si>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</si>
  <si>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</si>
  <si>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</si>
  <si>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</si>
  <si>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</si>
  <si>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</si>
  <si>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</si>
  <si>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</si>
  <si>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</si>
  <si>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</si>
  <si>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</si>
  <si>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</si>
  <si>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</si>
  <si>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</si>
  <si>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</si>
  <si>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</si>
  <si>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</si>
  <si>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</si>
  <si>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</si>
  <si>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</si>
  <si>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</si>
  <si>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</si>
  <si>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</si>
  <si>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</si>
  <si>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</si>
  <si>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</si>
  <si>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</si>
  <si>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</si>
  <si>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</si>
  <si>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</si>
  <si>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</si>
  <si>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</si>
  <si>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</si>
  <si>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</si>
  <si>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</si>
  <si>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</si>
  <si>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</si>
  <si>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</si>
  <si>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</si>
  <si>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</si>
  <si>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</si>
  <si>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</si>
  <si>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</si>
  <si>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</si>
  <si>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</si>
  <si>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</si>
  <si>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</si>
  <si>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</si>
  <si>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</si>
  <si>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</si>
  <si>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</si>
  <si>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</si>
  <si>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</si>
  <si>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</si>
  <si>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</si>
  <si>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</si>
  <si>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</si>
  <si>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</si>
  <si>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</si>
  <si>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</si>
  <si>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</si>
  <si>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</si>
  <si>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</si>
  <si>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</si>
  <si>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</si>
  <si>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</si>
  <si>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</si>
  <si>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</si>
  <si>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</si>
  <si>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</si>
  <si>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</si>
  <si>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</si>
  <si>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</si>
  <si>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</si>
  <si>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</si>
  <si>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</si>
  <si>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</si>
  <si>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</si>
  <si>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</si>
  <si>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</si>
  <si>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</si>
  <si>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</si>
  <si>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</si>
  <si>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</si>
  <si>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</si>
  <si>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</si>
  <si>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</si>
  <si>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</si>
  <si>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</si>
  <si>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</si>
  <si>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</si>
  <si>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</si>
  <si>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</si>
  <si>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</si>
  <si>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</si>
  <si>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</si>
  <si>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</si>
  <si>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</si>
  <si>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</si>
  <si>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</si>
  <si>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</si>
  <si>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</si>
  <si>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</si>
  <si>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</si>
  <si>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</si>
  <si>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</si>
  <si>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</si>
  <si>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</si>
  <si>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</si>
  <si>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</si>
  <si>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</si>
  <si>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</si>
  <si>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</si>
  <si>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</si>
  <si>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</si>
  <si>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</si>
  <si>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</si>
  <si>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</si>
  <si>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</si>
  <si>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</si>
  <si>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</si>
  <si>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</si>
  <si>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</si>
  <si>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</si>
  <si>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</si>
  <si>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</si>
  <si>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</si>
  <si>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</si>
  <si>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</si>
  <si>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</si>
  <si>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</si>
  <si>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</si>
  <si>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</si>
  <si>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</si>
  <si>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</si>
  <si>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</si>
  <si>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</si>
  <si>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</si>
  <si>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</si>
  <si>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</si>
  <si>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</si>
  <si>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</si>
  <si>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</si>
  <si>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</si>
  <si>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</si>
  <si>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</si>
  <si>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</si>
  <si>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</si>
  <si>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</si>
  <si>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</si>
  <si>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</si>
  <si>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</si>
  <si>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</si>
  <si>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</si>
  <si>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</si>
  <si>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</si>
  <si>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</si>
  <si>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</si>
  <si>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</si>
  <si>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</si>
  <si>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</si>
  <si>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</si>
  <si>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</si>
  <si>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</si>
  <si>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</si>
  <si>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</si>
  <si>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</si>
  <si>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</si>
  <si>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</si>
  <si>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</si>
  <si>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</si>
  <si>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</si>
  <si>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</si>
  <si>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</si>
  <si>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</si>
  <si>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</si>
  <si>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</si>
  <si>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</si>
  <si>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</si>
  <si>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</si>
  <si>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</si>
  <si>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</si>
  <si>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</si>
  <si>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</si>
  <si>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</si>
  <si>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</si>
  <si>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</si>
  <si>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</si>
  <si>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</si>
  <si>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</si>
  <si>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</si>
  <si>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</si>
  <si>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</si>
  <si>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</si>
  <si>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</si>
  <si>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</si>
  <si>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</si>
  <si>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</si>
  <si>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</si>
  <si>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</si>
  <si>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</si>
  <si>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</si>
  <si>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</si>
  <si>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</si>
  <si>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</si>
  <si>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</si>
  <si>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</si>
  <si>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</si>
  <si>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</si>
  <si>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</si>
  <si>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</si>
  <si>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</si>
  <si>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</si>
  <si>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</si>
  <si>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</si>
  <si>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</si>
  <si>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</si>
  <si>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</si>
  <si>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</si>
  <si>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</si>
  <si>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</si>
  <si>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</si>
  <si>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</si>
  <si>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</si>
  <si>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</si>
  <si>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</si>
  <si>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</si>
  <si>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</si>
  <si>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</si>
  <si>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</si>
  <si>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</si>
  <si>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</si>
  <si>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</si>
  <si>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</si>
  <si>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</si>
  <si>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</si>
  <si>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</si>
  <si>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</si>
  <si>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</si>
  <si>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</si>
  <si>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</si>
  <si>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</si>
  <si>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</si>
  <si>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</si>
  <si>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</si>
  <si>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</si>
  <si>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</si>
  <si>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</si>
  <si>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</si>
  <si>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</si>
  <si>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</si>
  <si>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</si>
  <si>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</si>
  <si>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</si>
  <si>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</si>
  <si>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</si>
  <si>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</si>
  <si>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</si>
  <si>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</si>
  <si>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</si>
  <si>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</si>
  <si>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</si>
  <si>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</si>
  <si>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</si>
  <si>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</si>
  <si>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</si>
  <si>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</si>
  <si>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</si>
  <si>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</si>
  <si>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</si>
  <si>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</si>
  <si>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</si>
  <si>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</si>
  <si>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</si>
  <si>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</si>
  <si>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</si>
  <si>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</si>
  <si>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</si>
  <si>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</si>
  <si>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</si>
  <si>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</si>
  <si>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</si>
  <si>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</si>
  <si>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</si>
  <si>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</si>
  <si>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</si>
  <si>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</si>
  <si>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</si>
  <si>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</si>
  <si>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</si>
  <si>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</si>
  <si>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</si>
  <si>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</si>
  <si>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</si>
  <si>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</si>
  <si>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</si>
  <si>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</si>
  <si>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</si>
  <si>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</si>
  <si>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</si>
  <si>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</si>
  <si>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</si>
  <si>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</si>
  <si>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</si>
  <si>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</si>
  <si>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</si>
  <si>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</si>
  <si>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</si>
  <si>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</si>
  <si>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</si>
  <si>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</si>
  <si>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</si>
  <si>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</si>
  <si>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</si>
  <si>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</si>
  <si>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</si>
  <si>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</si>
  <si>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</si>
  <si>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</si>
  <si>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</si>
  <si>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</si>
  <si>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</si>
  <si>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</si>
  <si>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</si>
  <si>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</si>
  <si>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</si>
  <si>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</si>
  <si>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</si>
  <si>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</si>
  <si>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</si>
  <si>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</si>
  <si>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</si>
  <si>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</si>
  <si>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</si>
  <si>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</si>
  <si>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</si>
  <si>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</si>
  <si>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</si>
  <si>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</si>
  <si>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</si>
  <si>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</si>
  <si>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</si>
  <si>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</si>
  <si>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</si>
  <si>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</si>
  <si>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</si>
  <si>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</si>
  <si>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</si>
  <si>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</si>
  <si>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</si>
  <si>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</si>
  <si>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</si>
  <si>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</si>
  <si>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</si>
  <si>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</si>
  <si>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</si>
  <si>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</si>
  <si>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</si>
  <si>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</si>
  <si>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</si>
  <si>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</si>
  <si>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</si>
  <si>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</si>
  <si>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</si>
  <si>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</si>
  <si>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</si>
  <si>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</si>
  <si>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</si>
  <si>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</si>
  <si>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</si>
  <si>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</si>
  <si>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</si>
  <si>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</si>
  <si>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</si>
  <si>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</si>
  <si>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</si>
  <si>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</si>
  <si>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</si>
  <si>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</si>
  <si>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</si>
  <si>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</si>
  <si>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</si>
  <si>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</si>
  <si>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</si>
  <si>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</si>
  <si>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</si>
  <si>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</si>
  <si>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</si>
  <si>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</si>
  <si>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</si>
  <si>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</si>
  <si>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</si>
  <si>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</si>
  <si>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</si>
  <si>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</si>
  <si>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</si>
  <si>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</si>
  <si>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</si>
  <si>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</si>
  <si>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</si>
  <si>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</si>
  <si>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</si>
  <si>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</si>
  <si>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</si>
  <si>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</si>
  <si>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</si>
  <si>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</si>
  <si>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</si>
  <si>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</si>
  <si>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</si>
  <si>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</si>
  <si>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</si>
  <si>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</si>
  <si>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</si>
  <si>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</si>
  <si>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</si>
  <si>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</si>
  <si>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</si>
  <si>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</si>
  <si>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</si>
  <si>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</si>
  <si>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</si>
  <si>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</si>
  <si>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</si>
  <si>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</si>
  <si>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</si>
  <si>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</si>
  <si>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</si>
  <si>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</si>
  <si>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</si>
  <si>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</si>
  <si>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</si>
  <si>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</si>
  <si>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</si>
  <si>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</si>
  <si>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</si>
  <si>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</si>
  <si>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</si>
  <si>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</si>
  <si>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</si>
  <si>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</si>
  <si>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</si>
  <si>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</si>
  <si>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</si>
  <si>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</si>
  <si>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</si>
  <si>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</si>
  <si>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</si>
  <si>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</si>
  <si>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</si>
  <si>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</si>
  <si>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</si>
  <si>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</si>
  <si>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</si>
  <si>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</si>
  <si>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</si>
  <si>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</si>
  <si>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</si>
  <si>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</si>
  <si>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</si>
  <si>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</si>
  <si>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</si>
  <si>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</si>
  <si>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</si>
  <si>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</si>
  <si>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</si>
  <si>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</si>
  <si>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</si>
  <si>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</si>
  <si>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</si>
  <si>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</si>
  <si>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</si>
  <si>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</si>
  <si>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</si>
  <si>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</si>
  <si>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</si>
  <si>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</si>
  <si>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</si>
  <si>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</si>
  <si>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</si>
  <si>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</si>
  <si>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</si>
  <si>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</si>
  <si>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</si>
  <si>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</si>
  <si>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</si>
  <si>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</si>
  <si>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</si>
  <si>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</si>
  <si>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</si>
  <si>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</si>
  <si>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</si>
  <si>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</si>
  <si>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</si>
  <si>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</si>
  <si>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</si>
  <si>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</si>
  <si>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</si>
  <si>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</si>
  <si>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</si>
  <si>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</si>
  <si>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</si>
  <si>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</si>
  <si>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</si>
  <si>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</si>
  <si>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</si>
  <si>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</si>
  <si>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</si>
  <si>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</si>
  <si>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</si>
  <si>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</si>
  <si>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</si>
  <si>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</si>
  <si>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</si>
  <si>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</si>
  <si>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</si>
  <si>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</si>
  <si>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</si>
  <si>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</si>
  <si>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</si>
  <si>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</si>
  <si>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</si>
  <si>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</si>
  <si>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</si>
  <si>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</si>
  <si>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</si>
  <si>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</si>
  <si>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</si>
  <si>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</si>
  <si>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</si>
  <si>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</si>
  <si>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</si>
  <si>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</si>
  <si>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</si>
  <si>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</si>
  <si>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</si>
  <si>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</si>
  <si>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</si>
  <si>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</si>
  <si>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</si>
  <si>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</si>
  <si>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</si>
  <si>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</si>
  <si>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</si>
  <si>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</si>
  <si>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</si>
  <si>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</si>
  <si>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</si>
  <si>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</si>
  <si>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</si>
  <si>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</si>
  <si>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</si>
  <si>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</si>
  <si>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</si>
  <si>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</si>
  <si>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</si>
  <si>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</si>
  <si>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</si>
  <si>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</si>
  <si>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</si>
  <si>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</si>
  <si>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</si>
  <si>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</si>
  <si>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</si>
  <si>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</si>
  <si>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</si>
  <si>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</si>
  <si>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</si>
  <si>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</si>
  <si>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</si>
  <si>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</si>
  <si>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</si>
  <si>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</si>
  <si>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</si>
  <si>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</si>
  <si>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</si>
  <si>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</si>
  <si>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</si>
  <si>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</si>
  <si>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</si>
  <si>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</si>
  <si>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</si>
  <si>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</si>
  <si>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</si>
  <si>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</si>
  <si>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</si>
  <si>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</si>
  <si>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</si>
  <si>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</si>
  <si>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</si>
  <si>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</si>
  <si>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</si>
  <si>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</si>
  <si>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</si>
  <si>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</si>
  <si>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</si>
  <si>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</si>
  <si>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</si>
  <si>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</si>
  <si>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</si>
  <si>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</si>
  <si>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</si>
  <si>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</si>
  <si>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</si>
  <si>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</si>
  <si>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</si>
  <si>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</si>
  <si>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</si>
  <si>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</si>
  <si>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</si>
  <si>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</si>
  <si>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</si>
  <si>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</si>
  <si>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</si>
  <si>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</si>
  <si>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</si>
  <si>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</si>
  <si>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</si>
  <si>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</si>
  <si>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</si>
  <si>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</si>
  <si>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</si>
  <si>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</si>
  <si>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</si>
  <si>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</si>
  <si>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</si>
  <si>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</si>
  <si>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</si>
  <si>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</si>
  <si>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</si>
  <si>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</si>
  <si>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</si>
  <si>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</si>
  <si>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</si>
  <si>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</si>
  <si>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</si>
  <si>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</si>
  <si>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</si>
  <si>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</si>
  <si>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</si>
  <si>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</si>
  <si>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</si>
  <si>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</si>
  <si>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</si>
  <si>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</si>
  <si>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</si>
  <si>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</si>
  <si>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</si>
  <si>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</si>
  <si>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</si>
  <si>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</si>
  <si>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</si>
  <si>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</si>
  <si>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</si>
  <si>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</si>
  <si>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</si>
  <si>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</si>
  <si>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</si>
  <si>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</si>
  <si>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</si>
  <si>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</si>
  <si>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</si>
  <si>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</si>
  <si>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</si>
  <si>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</si>
  <si>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</si>
  <si>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</si>
  <si>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</si>
  <si>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</si>
  <si>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</si>
  <si>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</si>
  <si>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</si>
  <si>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</si>
  <si>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</si>
  <si>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</si>
  <si>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</si>
  <si>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</si>
  <si>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</si>
  <si>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</si>
  <si>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</si>
  <si>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</si>
  <si>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</si>
  <si>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</si>
  <si>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</si>
  <si>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</si>
  <si>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</si>
  <si>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</si>
  <si>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</si>
  <si>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</si>
  <si>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</si>
  <si>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</si>
  <si>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</si>
  <si>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</si>
  <si>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</si>
  <si>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</si>
  <si>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</si>
  <si>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</si>
  <si>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</si>
  <si>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</si>
  <si>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</si>
  <si>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</si>
  <si>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</si>
  <si>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</si>
  <si>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</si>
  <si>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</si>
  <si>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</si>
  <si>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</si>
  <si>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</si>
  <si>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</si>
  <si>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</si>
  <si>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</si>
  <si>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</si>
  <si>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</si>
  <si>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</si>
  <si>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</si>
  <si>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</si>
  <si>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</si>
  <si>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</si>
  <si>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</si>
  <si>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</si>
  <si>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</si>
  <si>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</si>
  <si>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</si>
  <si>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</si>
  <si>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</si>
  <si>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</si>
  <si>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</si>
  <si>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</si>
  <si>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</si>
  <si>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</si>
  <si>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</si>
  <si>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</si>
  <si>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</si>
  <si>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</si>
  <si>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</si>
  <si>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</si>
  <si>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</si>
  <si>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</si>
  <si>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</si>
  <si>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</si>
  <si>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</si>
  <si>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</si>
  <si>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</si>
  <si>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</si>
  <si>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</si>
  <si>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</si>
  <si>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</si>
  <si>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</si>
  <si>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</si>
  <si>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</si>
  <si>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</si>
  <si>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</si>
  <si>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</si>
  <si>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</si>
  <si>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</si>
  <si>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</si>
  <si>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</si>
  <si>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</si>
  <si>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</si>
  <si>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</si>
  <si>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</si>
  <si>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</si>
  <si>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</si>
  <si>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</si>
  <si>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</si>
  <si>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</si>
  <si>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</si>
  <si>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</si>
  <si>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</si>
  <si>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</si>
  <si>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</si>
  <si>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</si>
  <si>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</si>
  <si>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</si>
  <si>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</si>
  <si>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</si>
  <si>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</si>
  <si>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</si>
  <si>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</si>
  <si>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</si>
  <si>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</si>
  <si>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</si>
  <si>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</si>
  <si>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</si>
  <si>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</si>
  <si>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</si>
  <si>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</si>
  <si>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</si>
  <si>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</si>
  <si>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</si>
  <si>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</si>
  <si>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</si>
  <si>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</si>
  <si>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</si>
  <si>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</si>
  <si>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</si>
  <si>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</si>
  <si>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</si>
  <si>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</si>
  <si>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</si>
  <si>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</si>
  <si>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</si>
  <si>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</si>
  <si>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</si>
  <si>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</si>
  <si>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</si>
  <si>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</si>
  <si>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</si>
  <si>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</si>
  <si>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</si>
  <si>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</si>
  <si>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</si>
  <si>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</si>
  <si>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</si>
  <si>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</si>
  <si>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</si>
  <si>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</si>
  <si>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</si>
  <si>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</si>
  <si>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</si>
  <si>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</si>
  <si>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</si>
  <si>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</si>
  <si>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</si>
  <si>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</si>
  <si>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</si>
  <si>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</si>
  <si>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</si>
  <si>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</si>
  <si>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</si>
  <si>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</si>
  <si>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</si>
  <si>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</si>
  <si>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</si>
  <si>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</si>
  <si>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</si>
  <si>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</si>
  <si>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</si>
  <si>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</si>
  <si>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</si>
  <si>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</si>
  <si>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</si>
  <si>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</si>
  <si>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</si>
  <si>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</si>
  <si>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</si>
  <si>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</si>
  <si>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</si>
  <si>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</si>
  <si>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</si>
  <si>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</si>
  <si>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</si>
  <si>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</si>
  <si>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</si>
  <si>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</si>
  <si>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</si>
  <si>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</si>
  <si>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</si>
  <si>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</si>
  <si>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</si>
  <si>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</si>
  <si>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</si>
  <si>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</si>
  <si>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</si>
  <si>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</si>
  <si>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</si>
  <si>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</si>
  <si>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</si>
  <si>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</si>
  <si>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</si>
  <si>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</si>
  <si>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</si>
  <si>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</si>
  <si>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</si>
  <si>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</si>
  <si>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</si>
  <si>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</si>
  <si>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</si>
  <si>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</si>
  <si>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</si>
  <si>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</si>
  <si>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</si>
  <si>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</si>
  <si>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</si>
  <si>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</si>
  <si>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</si>
  <si>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</si>
  <si>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</si>
  <si>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</si>
  <si>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</si>
  <si>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</si>
  <si>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</si>
  <si>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</si>
  <si>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</si>
  <si>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</si>
  <si>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</si>
  <si>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</si>
  <si>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</si>
  <si>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</si>
  <si>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</si>
  <si>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</si>
  <si>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</si>
  <si>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</si>
  <si>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</si>
  <si>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</si>
  <si>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</si>
  <si>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</si>
  <si>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</si>
  <si>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</si>
  <si>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</si>
  <si>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</si>
  <si>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</si>
  <si>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</si>
  <si>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</si>
  <si>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</si>
  <si>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</si>
  <si>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</si>
  <si>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</si>
  <si>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</si>
  <si>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</si>
  <si>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</si>
  <si>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</si>
  <si>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</si>
  <si>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</si>
  <si>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</si>
  <si>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</si>
  <si>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</si>
  <si>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</si>
  <si>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</si>
  <si>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</si>
  <si>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</si>
  <si>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</si>
  <si>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</si>
  <si>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</si>
  <si>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</si>
  <si>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</si>
  <si>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</si>
  <si>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</si>
  <si>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</si>
  <si>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</si>
  <si>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</si>
  <si>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</si>
  <si>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</si>
  <si>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</si>
  <si>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</si>
  <si>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</si>
  <si>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</si>
  <si>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</si>
  <si>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</si>
  <si>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</si>
  <si>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</si>
  <si>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</si>
  <si>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</si>
  <si>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</si>
  <si>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</si>
  <si>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</si>
  <si>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</si>
  <si>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</si>
  <si>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</si>
  <si>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</si>
  <si>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</si>
  <si>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</si>
  <si>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</si>
  <si>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</si>
  <si>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</si>
  <si>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</si>
  <si>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</si>
  <si>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</si>
  <si>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</si>
  <si>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</si>
  <si>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</si>
  <si>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</si>
  <si>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</si>
  <si>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</si>
  <si>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</si>
  <si>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</si>
  <si>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</si>
  <si>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</si>
  <si>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</si>
  <si>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</si>
  <si>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</si>
  <si>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</si>
  <si>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</si>
  <si>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</si>
  <si>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</si>
  <si>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</si>
  <si>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</si>
  <si>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</si>
  <si>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</si>
  <si>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</si>
  <si>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</si>
  <si>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</si>
  <si>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</si>
  <si>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</si>
  <si>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</si>
  <si>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</si>
  <si>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</si>
  <si>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</si>
  <si>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</si>
  <si>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</si>
  <si>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</si>
  <si>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</si>
  <si>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</si>
  <si>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</si>
  <si>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</si>
  <si>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</si>
  <si>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</si>
  <si>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</si>
  <si>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</si>
  <si>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</si>
  <si>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</si>
  <si>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</si>
  <si>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</si>
  <si>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</si>
  <si>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</si>
  <si>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</si>
  <si>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</si>
  <si>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</si>
  <si>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</si>
  <si>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</si>
  <si>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</si>
  <si>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</si>
  <si>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</si>
  <si>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</si>
  <si>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</si>
  <si>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</si>
  <si>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</si>
  <si>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</si>
  <si>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</si>
  <si>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</si>
  <si>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</si>
  <si>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</si>
  <si>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</si>
  <si>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</si>
  <si>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</si>
  <si>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</si>
  <si>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</si>
  <si>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</si>
  <si>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</si>
  <si>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</si>
  <si>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</si>
  <si>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</si>
  <si>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</si>
  <si>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</si>
  <si>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</si>
  <si>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</si>
  <si>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</si>
  <si>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</si>
  <si>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</si>
  <si>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</si>
  <si>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</si>
  <si>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</si>
  <si>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</si>
  <si>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</si>
  <si>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</si>
  <si>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</si>
  <si>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</si>
  <si>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</si>
  <si>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</si>
  <si>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</si>
  <si>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</si>
  <si>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</si>
  <si>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</si>
  <si>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</si>
  <si>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</si>
  <si>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</si>
  <si>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</si>
  <si>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</si>
  <si>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</si>
  <si>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</si>
  <si>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</si>
  <si>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</si>
  <si>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</si>
  <si>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</si>
  <si>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</si>
  <si>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</si>
  <si>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</si>
  <si>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</si>
  <si>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</si>
  <si>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</si>
  <si>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</si>
  <si>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</si>
  <si>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</si>
  <si>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</si>
  <si>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</si>
  <si>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</si>
  <si>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</si>
  <si>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</si>
  <si>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</si>
  <si>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</si>
  <si>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</si>
  <si>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</si>
  <si>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</si>
  <si>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</si>
  <si>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</si>
  <si>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</si>
  <si>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</si>
  <si>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</si>
  <si>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</si>
  <si>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</si>
  <si>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</si>
  <si>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</si>
  <si>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</si>
  <si>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</si>
  <si>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</si>
  <si>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</si>
  <si>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</si>
  <si>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</si>
  <si>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</si>
  <si>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</si>
  <si>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</si>
  <si>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</si>
  <si>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</si>
  <si>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</si>
  <si>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</si>
  <si>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</si>
  <si>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</si>
  <si>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</si>
  <si>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</si>
  <si>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</si>
  <si>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</si>
  <si>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</si>
  <si>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</si>
  <si>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</si>
  <si>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</si>
  <si>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</si>
  <si>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</si>
  <si>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</si>
  <si>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</si>
  <si>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</si>
  <si>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</si>
  <si>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</si>
  <si>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</si>
  <si>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</si>
  <si>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</si>
  <si>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</si>
  <si>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</si>
  <si>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</si>
  <si>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</si>
  <si>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</si>
  <si>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</si>
  <si>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</si>
  <si>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</si>
  <si>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</si>
  <si>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</si>
  <si>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</si>
  <si>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</si>
  <si>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</si>
  <si>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</si>
  <si>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</si>
  <si>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</si>
  <si>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</si>
  <si>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</si>
  <si>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</si>
  <si>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</si>
  <si>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</si>
  <si>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</si>
  <si>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</si>
  <si>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</si>
  <si>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</si>
  <si>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</si>
  <si>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</si>
  <si>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</si>
  <si>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</si>
  <si>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</si>
  <si>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</si>
  <si>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</si>
  <si>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</si>
  <si>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</si>
  <si>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</si>
  <si>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</si>
  <si>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</si>
  <si>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</si>
  <si>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</si>
  <si>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</si>
  <si>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</si>
  <si>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</si>
  <si>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</si>
  <si>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</si>
  <si>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</si>
  <si>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</si>
  <si>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</si>
  <si>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</si>
  <si>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</si>
  <si>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</si>
  <si>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</si>
  <si>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</si>
  <si>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</si>
  <si>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</si>
  <si>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</si>
  <si>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</si>
  <si>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</si>
  <si>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</si>
  <si>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</si>
  <si>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</si>
  <si>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</si>
  <si>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</si>
  <si>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</si>
  <si>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</si>
  <si>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</si>
  <si>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</si>
  <si>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</si>
  <si>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</si>
  <si>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</si>
  <si>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</si>
  <si>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</si>
  <si>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</si>
  <si>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</si>
  <si>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</si>
  <si>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</si>
  <si>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</si>
  <si>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</si>
  <si>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</si>
  <si>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</si>
  <si>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</si>
  <si>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</si>
  <si>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</si>
  <si>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</si>
  <si>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</si>
  <si>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</si>
  <si>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</si>
  <si>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</si>
  <si>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</si>
  <si>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</si>
  <si>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</si>
  <si>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</si>
  <si>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</si>
  <si>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</si>
  <si>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</si>
  <si>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</si>
  <si>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</si>
  <si>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</si>
  <si>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</si>
  <si>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</si>
  <si>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</si>
  <si>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</si>
  <si>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</si>
  <si>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</si>
  <si>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</si>
  <si>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</si>
  <si>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</si>
  <si>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</si>
  <si>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</si>
  <si>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</si>
  <si>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</si>
  <si>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</si>
  <si>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</si>
  <si>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</si>
  <si>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</si>
  <si>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</si>
  <si>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</si>
  <si>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</si>
  <si>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</si>
  <si>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</si>
  <si>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</si>
  <si>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</si>
  <si>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</si>
  <si>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</si>
  <si>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</si>
  <si>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</si>
  <si>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</si>
  <si>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</si>
  <si>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</si>
  <si>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</si>
  <si>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</si>
  <si>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</si>
  <si>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</si>
  <si>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</si>
  <si>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</si>
  <si>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</si>
  <si>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</si>
  <si>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</si>
  <si>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</si>
  <si>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</si>
  <si>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</si>
  <si>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</si>
  <si>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</si>
  <si>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</si>
  <si>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</si>
  <si>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</si>
  <si>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</si>
  <si>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</si>
  <si>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</si>
  <si>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</si>
  <si>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</si>
  <si>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</si>
  <si>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</si>
  <si>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</si>
  <si>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</si>
  <si>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</si>
  <si>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</si>
  <si>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</si>
  <si>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</si>
  <si>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</si>
  <si>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</si>
  <si>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</si>
  <si>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</si>
  <si>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</si>
  <si>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</si>
  <si>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</si>
  <si>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</si>
  <si>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</si>
  <si>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</si>
  <si>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</si>
  <si>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</si>
  <si>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</si>
  <si>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</si>
  <si>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</si>
  <si>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</si>
  <si>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</si>
  <si>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</si>
  <si>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</si>
  <si>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</si>
  <si>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</si>
  <si>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</si>
  <si>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</si>
  <si>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</si>
  <si>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</si>
  <si>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</si>
  <si>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</si>
  <si>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</si>
  <si>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</si>
  <si>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</si>
  <si>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</si>
  <si>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</si>
  <si>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</si>
  <si>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</si>
  <si>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</si>
  <si>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</si>
  <si>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</si>
  <si>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</si>
  <si>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</si>
  <si>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</si>
  <si>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</si>
  <si>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</si>
  <si>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</si>
  <si>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</si>
  <si>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</si>
  <si>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</si>
  <si>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</si>
  <si>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</si>
  <si>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</si>
  <si>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</si>
  <si>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</si>
  <si>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</si>
  <si>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</si>
  <si>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</si>
  <si>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</si>
  <si>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</si>
  <si>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</si>
  <si>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</si>
  <si>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</si>
  <si>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</si>
  <si>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</si>
  <si>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</si>
  <si>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</si>
  <si>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</si>
  <si>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</si>
  <si>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</si>
  <si>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</si>
  <si>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</si>
  <si>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</si>
  <si>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</si>
  <si>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</si>
  <si>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</si>
  <si>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</si>
  <si>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</si>
  <si>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</si>
  <si>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</si>
  <si>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</si>
  <si>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</si>
  <si>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</si>
  <si>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</si>
  <si>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</si>
  <si>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</si>
  <si>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</si>
  <si>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</si>
  <si>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</si>
  <si>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</si>
  <si>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</si>
  <si>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</si>
  <si>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</si>
  <si>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</si>
  <si>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</si>
  <si>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</si>
  <si>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</si>
  <si>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</si>
  <si>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</si>
  <si>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</si>
  <si>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</si>
  <si>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</si>
  <si>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</si>
  <si>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</si>
  <si>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</si>
  <si>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</si>
  <si>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</si>
  <si>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</si>
  <si>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</si>
  <si>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</si>
  <si>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</si>
  <si>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</si>
  <si>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</si>
  <si>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</si>
  <si>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</si>
  <si>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</si>
  <si>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</si>
  <si>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</si>
  <si>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</si>
  <si>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</si>
  <si>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</si>
  <si>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</si>
  <si>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</si>
  <si>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</si>
  <si>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</si>
  <si>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</si>
  <si>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</si>
  <si>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</si>
  <si>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</si>
  <si>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</si>
  <si>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</si>
  <si>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</si>
  <si>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</si>
  <si>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</si>
  <si>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</si>
  <si>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</si>
  <si>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</si>
  <si>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</si>
  <si>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</si>
  <si>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</si>
  <si>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</si>
  <si>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</si>
  <si>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</si>
  <si>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</si>
  <si>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</si>
  <si>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</si>
  <si>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</si>
  <si>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</si>
  <si>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</si>
  <si>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</si>
  <si>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</si>
  <si>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</si>
  <si>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</si>
  <si>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</si>
  <si>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</si>
  <si>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</si>
  <si>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</si>
  <si>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</si>
  <si>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</si>
  <si>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</si>
  <si>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</si>
  <si>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</si>
  <si>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</si>
  <si>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</si>
  <si>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</si>
  <si>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</si>
  <si>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</si>
  <si>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</si>
  <si>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</si>
  <si>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</si>
  <si>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</si>
  <si>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</si>
  <si>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</si>
  <si>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</si>
  <si>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</si>
  <si>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</si>
  <si>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</si>
  <si>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</si>
  <si>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</si>
  <si>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</si>
  <si>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</si>
  <si>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</si>
  <si>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</si>
  <si>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</si>
  <si>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</si>
  <si>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</si>
  <si>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</si>
  <si>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</si>
  <si>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</si>
  <si>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</si>
  <si>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</si>
  <si>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</si>
  <si>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</si>
  <si>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</si>
  <si>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</si>
  <si>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</si>
  <si>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</si>
  <si>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</si>
  <si>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</si>
  <si>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</si>
  <si>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</si>
  <si>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</si>
  <si>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</si>
  <si>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</si>
  <si>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</si>
  <si>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</si>
  <si>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</si>
  <si>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</si>
  <si>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</si>
  <si>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</si>
  <si>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</si>
  <si>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</si>
  <si>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</si>
  <si>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</si>
  <si>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</si>
  <si>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</si>
  <si>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</si>
  <si>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</si>
  <si>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</si>
  <si>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</si>
  <si>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</si>
  <si>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</si>
  <si>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</si>
  <si>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</si>
  <si>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</si>
  <si>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</si>
  <si>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</si>
  <si>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</si>
  <si>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</si>
  <si>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</si>
  <si>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</si>
  <si>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</si>
  <si>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</si>
  <si>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</si>
  <si>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</si>
  <si>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</si>
  <si>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</si>
  <si>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</si>
  <si>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</si>
  <si>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</si>
  <si>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</si>
  <si>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</si>
  <si>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</si>
  <si>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</si>
  <si>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</si>
  <si>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</si>
  <si>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</si>
  <si>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</si>
  <si>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</si>
  <si>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</si>
  <si>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</si>
  <si>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</si>
  <si>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</si>
  <si>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</si>
  <si>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</si>
  <si>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</si>
  <si>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</si>
  <si>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</si>
  <si>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</si>
  <si>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</si>
  <si>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</si>
  <si>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</si>
  <si>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</si>
  <si>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</si>
  <si>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</si>
  <si>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</si>
  <si>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</si>
  <si>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</si>
  <si>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</si>
  <si>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</si>
  <si>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</si>
  <si>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</si>
  <si>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</si>
  <si>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</si>
  <si>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</si>
  <si>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</si>
  <si>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</si>
  <si>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</si>
  <si>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</si>
  <si>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</si>
  <si>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</si>
  <si>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</si>
  <si>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</si>
  <si>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</si>
  <si>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</si>
  <si>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</si>
  <si>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</si>
  <si>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</si>
  <si>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</si>
  <si>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</si>
  <si>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</si>
  <si>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</si>
  <si>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</si>
  <si>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</si>
  <si>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</si>
  <si>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</si>
  <si>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</si>
  <si>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</si>
  <si>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</si>
  <si>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</si>
  <si>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</si>
  <si>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</si>
  <si>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</si>
  <si>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</si>
  <si>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</si>
  <si>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</si>
  <si>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</si>
  <si>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</si>
  <si>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</si>
  <si>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</si>
  <si>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</si>
  <si>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</si>
  <si>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</si>
  <si>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</si>
  <si>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</si>
  <si>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</si>
  <si>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</si>
  <si>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</si>
  <si>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</si>
  <si>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</si>
  <si>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</si>
  <si>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</si>
  <si>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</si>
  <si>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</si>
  <si>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</si>
  <si>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</si>
  <si>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</si>
  <si>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</si>
  <si>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</si>
  <si>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</si>
  <si>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</si>
  <si>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</si>
  <si>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</si>
  <si>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</si>
  <si>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</si>
  <si>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</si>
  <si>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</si>
  <si>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</si>
  <si>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</si>
  <si>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</si>
  <si>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</si>
  <si>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</si>
  <si>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</si>
  <si>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</si>
  <si>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</si>
  <si>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</si>
  <si>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</si>
  <si>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</si>
  <si>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</si>
  <si>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</si>
  <si>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</si>
  <si>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</si>
  <si>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</si>
  <si>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</si>
  <si>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</si>
  <si>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</si>
  <si>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</si>
  <si>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</si>
  <si>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</si>
  <si>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</si>
  <si>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</si>
  <si>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</si>
  <si>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</si>
  <si>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</si>
  <si>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</si>
  <si>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</si>
  <si>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</si>
  <si>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</si>
  <si>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</si>
  <si>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</si>
  <si>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</si>
  <si>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</si>
  <si>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</si>
  <si>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</si>
  <si>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</si>
  <si>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</si>
  <si>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</si>
  <si>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</si>
  <si>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</si>
  <si>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</si>
  <si>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</si>
  <si>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</si>
  <si>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</si>
  <si>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</si>
  <si>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</si>
  <si>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</si>
  <si>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</si>
  <si>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</si>
  <si>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</si>
  <si>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</si>
  <si>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</si>
  <si>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</si>
  <si>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</si>
  <si>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</si>
  <si>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</si>
  <si>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</si>
  <si>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</si>
  <si>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</si>
  <si>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</si>
  <si>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</si>
  <si>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</si>
  <si>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</si>
  <si>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</si>
  <si>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</si>
  <si>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</si>
  <si>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</si>
  <si>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</si>
  <si>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</si>
  <si>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</si>
  <si>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</si>
  <si>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</si>
  <si>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</si>
  <si>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</si>
  <si>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</si>
  <si>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</si>
  <si>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</si>
  <si>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</si>
  <si>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</si>
  <si>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</si>
  <si>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</si>
  <si>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</si>
  <si>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</si>
  <si>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</si>
  <si>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</si>
  <si>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</si>
  <si>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</si>
  <si>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</si>
  <si>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</si>
  <si>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</si>
  <si>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</si>
  <si>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</si>
  <si>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</si>
  <si>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</si>
  <si>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</si>
  <si>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</si>
  <si>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</si>
  <si>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</si>
  <si>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</si>
  <si>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</si>
  <si>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</si>
  <si>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</si>
  <si>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</si>
  <si>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</si>
  <si>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</si>
  <si>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</si>
  <si>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</si>
  <si>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</si>
  <si>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</si>
  <si>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</si>
  <si>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</si>
  <si>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</si>
  <si>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</si>
  <si>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</si>
  <si>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</si>
  <si>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</si>
  <si>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</si>
  <si>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</si>
  <si>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</si>
  <si>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</si>
  <si>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</si>
  <si>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</si>
  <si>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</si>
  <si>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</si>
  <si>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</si>
  <si>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</si>
  <si>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</si>
  <si>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</si>
  <si>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</si>
  <si>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</si>
  <si>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</si>
  <si>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</si>
  <si>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</si>
  <si>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</si>
  <si>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</si>
  <si>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</si>
  <si>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</si>
  <si>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</si>
  <si>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</si>
  <si>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</si>
  <si>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</si>
  <si>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</si>
  <si>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</si>
  <si>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</si>
  <si>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</si>
  <si>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</si>
  <si>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</si>
  <si>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</si>
  <si>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</si>
  <si>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</si>
  <si>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</si>
  <si>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</si>
  <si>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</si>
  <si>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</si>
  <si>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</si>
  <si>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</si>
  <si>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</si>
  <si>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</si>
  <si>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</si>
  <si>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</si>
  <si>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</si>
  <si>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</si>
  <si>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</si>
  <si>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</si>
  <si>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</si>
  <si>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</si>
  <si>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</si>
  <si>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</si>
  <si>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</si>
  <si>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</si>
  <si>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</si>
  <si>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</si>
  <si>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</si>
  <si>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</si>
  <si>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</si>
  <si>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</si>
  <si>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</si>
  <si>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</si>
  <si>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</si>
  <si>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</si>
  <si>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</si>
  <si>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</si>
  <si>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</si>
  <si>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</si>
  <si>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</si>
  <si>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</si>
  <si>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</si>
  <si>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</si>
  <si>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</si>
  <si>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</si>
  <si>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</si>
  <si>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</si>
  <si>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</si>
  <si>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</si>
  <si>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</si>
  <si>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</si>
  <si>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</si>
  <si>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</si>
  <si>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</si>
  <si>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</si>
  <si>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</si>
  <si>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</si>
  <si>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</si>
  <si>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</si>
  <si>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</si>
  <si>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</si>
  <si>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</si>
  <si>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</si>
  <si>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</si>
  <si>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</si>
  <si>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</si>
  <si>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</si>
  <si>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</si>
  <si>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</si>
  <si>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</si>
  <si>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</si>
  <si>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</si>
  <si>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</si>
  <si>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</si>
  <si>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</si>
  <si>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</si>
  <si>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</si>
  <si>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</si>
  <si>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</si>
  <si>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</si>
  <si>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</si>
  <si>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</si>
  <si>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</si>
  <si>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</si>
  <si>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</si>
  <si>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</si>
  <si>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</si>
  <si>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</si>
  <si>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</si>
  <si>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</si>
  <si>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</si>
  <si>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</si>
  <si>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</si>
  <si>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</si>
  <si>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</si>
  <si>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</si>
  <si>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</si>
  <si>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</si>
  <si>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</si>
  <si>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</si>
  <si>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</si>
  <si>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</si>
  <si>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</si>
  <si>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</si>
  <si>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</si>
  <si>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</si>
  <si>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</si>
  <si>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</si>
  <si>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</si>
  <si>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</si>
  <si>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</si>
  <si>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</si>
  <si>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</si>
  <si>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</si>
  <si>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</si>
  <si>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</si>
  <si>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</si>
  <si>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</si>
  <si>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</si>
  <si>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</si>
  <si>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</si>
  <si>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</si>
  <si>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</si>
  <si>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</si>
  <si>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</si>
  <si>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</si>
  <si>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</si>
  <si>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</si>
  <si>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</si>
  <si>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</si>
  <si>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</si>
  <si>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</si>
  <si>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</si>
  <si>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</si>
  <si>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</si>
  <si>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</si>
  <si>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</si>
  <si>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</si>
  <si>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</si>
  <si>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</si>
  <si>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</si>
  <si>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</si>
  <si>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</si>
  <si>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</si>
  <si>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</si>
  <si>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</si>
  <si>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</si>
  <si>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</si>
  <si>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</si>
  <si>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</si>
  <si>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</si>
  <si>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</si>
  <si>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</si>
  <si>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</si>
  <si>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</si>
  <si>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</si>
  <si>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</si>
  <si>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</si>
  <si>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</si>
  <si>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</si>
  <si>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</si>
  <si>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</si>
  <si>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</si>
  <si>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</si>
  <si>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</si>
  <si>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</si>
  <si>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</si>
  <si>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</si>
  <si>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</si>
  <si>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</si>
  <si>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</si>
  <si>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</si>
  <si>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</si>
  <si>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</si>
  <si>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</si>
  <si>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</si>
  <si>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</si>
  <si>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</si>
  <si>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</si>
  <si>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</si>
  <si>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</si>
  <si>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</si>
  <si>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</si>
  <si>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</si>
  <si>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</si>
  <si>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</si>
  <si>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</si>
  <si>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</si>
  <si>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</si>
  <si>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</si>
  <si>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</si>
  <si>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</si>
  <si>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</si>
  <si>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</si>
  <si>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</si>
  <si>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</si>
  <si>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</si>
  <si>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</si>
  <si>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</si>
  <si>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</si>
  <si>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</si>
  <si>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</si>
  <si>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</si>
  <si>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</si>
  <si>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</si>
  <si>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</si>
  <si>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</si>
  <si>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</si>
  <si>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</si>
  <si>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</si>
  <si>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</si>
  <si>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</si>
  <si>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</si>
  <si>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</si>
  <si>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</si>
  <si>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</si>
  <si>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</si>
  <si>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</si>
  <si>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</si>
  <si>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</si>
  <si>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</si>
  <si>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</si>
  <si>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</si>
  <si>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</si>
  <si>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</si>
  <si>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</si>
  <si>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</si>
  <si>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</si>
  <si>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</si>
  <si>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</si>
  <si>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</si>
  <si>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</si>
  <si>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</si>
  <si>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</si>
  <si>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</si>
  <si>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</si>
  <si>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</si>
  <si>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</si>
  <si>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</si>
  <si>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</si>
  <si>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</si>
  <si>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</si>
  <si>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</si>
  <si>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</si>
  <si>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</si>
  <si>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</si>
  <si>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</si>
  <si>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</si>
  <si>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</si>
  <si>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</si>
  <si>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</si>
  <si>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</si>
  <si>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</si>
  <si>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</si>
  <si>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</si>
  <si>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</si>
  <si>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</si>
  <si>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</si>
  <si>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</si>
  <si>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</si>
  <si>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</si>
  <si>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</si>
  <si>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</si>
  <si>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</si>
  <si>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</si>
  <si>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</si>
  <si>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</si>
  <si>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</si>
  <si>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</si>
  <si>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</si>
  <si>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</si>
  <si>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</si>
  <si>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</si>
  <si>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</si>
  <si>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</si>
  <si>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</si>
  <si>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</si>
  <si>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</si>
  <si>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</si>
  <si>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</si>
  <si>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</si>
  <si>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</si>
  <si>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</si>
  <si>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</si>
  <si>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</si>
  <si>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</si>
  <si>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</si>
  <si>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</si>
  <si>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</si>
  <si>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</si>
  <si>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</si>
  <si>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</si>
  <si>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</si>
  <si>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</si>
  <si>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</si>
  <si>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</si>
  <si>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</si>
  <si>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</si>
  <si>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</si>
  <si>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</si>
  <si>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</si>
  <si>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</si>
  <si>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</si>
  <si>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</si>
  <si>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</si>
  <si>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</si>
  <si>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</si>
  <si>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</si>
  <si>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</si>
  <si>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</si>
  <si>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</si>
  <si>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</si>
  <si>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</si>
  <si>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</si>
  <si>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</si>
  <si>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</si>
  <si>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</si>
  <si>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</si>
  <si>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</si>
  <si>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</si>
  <si>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</si>
  <si>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</si>
  <si>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</si>
  <si>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</si>
  <si>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</si>
  <si>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</si>
  <si>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</si>
  <si>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</si>
  <si>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</si>
  <si>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</si>
  <si>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</si>
  <si>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</si>
  <si>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</si>
  <si>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</si>
  <si>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</si>
  <si>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</si>
  <si>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</si>
  <si>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</si>
  <si>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</si>
  <si>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</si>
  <si>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</si>
  <si>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</si>
  <si>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</si>
  <si>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</si>
  <si>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</si>
  <si>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</si>
  <si>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</si>
  <si>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</si>
  <si>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</si>
  <si>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</si>
  <si>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</si>
  <si>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</si>
  <si>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</si>
  <si>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</si>
  <si>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</si>
  <si>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</si>
  <si>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</si>
  <si>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</si>
  <si>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</si>
  <si>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</si>
  <si>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</si>
  <si>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</si>
  <si>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</si>
  <si>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</si>
  <si>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</si>
  <si>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</si>
  <si>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</si>
  <si>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</si>
  <si>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</si>
  <si>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</si>
  <si>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</si>
  <si>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</si>
  <si>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</si>
  <si>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</si>
  <si>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</si>
  <si>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</si>
  <si>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</si>
  <si>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</si>
  <si>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</si>
  <si>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</si>
  <si>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</si>
  <si>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</si>
  <si>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</si>
  <si>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</si>
  <si>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</si>
  <si>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</si>
  <si>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</si>
  <si>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</si>
  <si>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</si>
  <si>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</si>
  <si>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</si>
  <si>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</si>
  <si>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</si>
  <si>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</si>
  <si>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</si>
  <si>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</si>
  <si>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</si>
  <si>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</si>
  <si>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</si>
  <si>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</si>
  <si>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</si>
  <si>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</si>
  <si>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</si>
  <si>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</si>
  <si>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</si>
  <si>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</si>
  <si>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</si>
  <si>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</si>
  <si>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</si>
  <si>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</si>
  <si>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</si>
  <si>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</si>
  <si>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</si>
  <si>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</si>
  <si>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</si>
  <si>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</si>
  <si>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</si>
  <si>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</si>
  <si>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</si>
  <si>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</si>
  <si>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</si>
  <si>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</si>
  <si>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</si>
  <si>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</si>
  <si>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</si>
  <si>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</si>
  <si>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</si>
  <si>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</si>
  <si>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</si>
  <si>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</si>
  <si>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</si>
  <si>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</si>
  <si>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</si>
  <si>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</si>
  <si>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</si>
  <si>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</si>
  <si>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</si>
  <si>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</si>
  <si>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</si>
  <si>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</si>
  <si>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</si>
  <si>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</si>
  <si>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</si>
  <si>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</si>
  <si>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</si>
  <si>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</si>
  <si>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</si>
  <si>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</si>
  <si>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</si>
  <si>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</si>
  <si>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</si>
  <si>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</si>
  <si>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</si>
  <si>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</si>
  <si>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</si>
  <si>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</si>
  <si>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</si>
  <si>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</si>
  <si>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</si>
  <si>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</si>
  <si>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</si>
  <si>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</si>
  <si>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</si>
  <si>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</si>
  <si>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</si>
  <si>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</si>
  <si>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</si>
  <si>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</si>
  <si>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</si>
  <si>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</si>
  <si>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</si>
  <si>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</si>
  <si>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</si>
  <si>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</si>
  <si>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</si>
  <si>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</si>
  <si>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</si>
  <si>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</si>
  <si>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</si>
  <si>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</si>
  <si>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</si>
  <si>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</si>
  <si>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</si>
  <si>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</si>
  <si>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</si>
  <si>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</si>
  <si>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</si>
  <si>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</si>
  <si>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</si>
  <si>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</si>
  <si>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</si>
  <si>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</si>
  <si>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</si>
  <si>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</si>
  <si>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</si>
  <si>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</si>
  <si>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</si>
  <si>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</si>
  <si>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</si>
  <si>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</si>
  <si>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</si>
  <si>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</si>
  <si>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</si>
  <si>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</si>
  <si>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</si>
  <si>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</si>
  <si>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</si>
  <si>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</si>
  <si>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</si>
  <si>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</si>
  <si>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</si>
  <si>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</si>
  <si>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</si>
  <si>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</si>
  <si>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</si>
  <si>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</si>
  <si>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</si>
  <si>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</si>
  <si>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</si>
  <si>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</si>
  <si>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</si>
  <si>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</si>
  <si>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</si>
  <si>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</si>
  <si>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</si>
  <si>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</si>
  <si>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</si>
  <si>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</si>
  <si>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</si>
  <si>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</si>
  <si>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</si>
  <si>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</si>
  <si>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</si>
  <si>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</si>
  <si>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</si>
  <si>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</si>
  <si>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</si>
  <si>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</si>
  <si>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</si>
  <si>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</si>
  <si>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</si>
  <si>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</si>
  <si>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</si>
  <si>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</si>
  <si>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</si>
  <si>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</si>
  <si>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</si>
  <si>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</si>
  <si>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</si>
  <si>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</si>
  <si>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</si>
  <si>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</si>
  <si>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</si>
  <si>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</si>
  <si>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</si>
  <si>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</si>
  <si>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</si>
  <si>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</si>
  <si>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</si>
  <si>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</si>
  <si>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</si>
  <si>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</si>
  <si>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</si>
  <si>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</si>
  <si>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</si>
  <si>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</si>
  <si>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</si>
  <si>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</si>
  <si>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</si>
  <si>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</si>
  <si>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</si>
  <si>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</si>
  <si>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</si>
  <si>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</si>
  <si>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</si>
  <si>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</si>
  <si>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</si>
  <si>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</si>
  <si>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</si>
  <si>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</si>
  <si>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</si>
  <si>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</si>
  <si>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</si>
  <si>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</si>
  <si>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</si>
  <si>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</si>
  <si>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</si>
  <si>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</si>
  <si>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</si>
  <si>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</si>
  <si>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</si>
  <si>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</si>
  <si>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</si>
  <si>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</si>
  <si>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</si>
  <si>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</si>
  <si>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</si>
  <si>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</si>
  <si>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</si>
  <si>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</si>
  <si>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</si>
  <si>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</si>
  <si>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</si>
  <si>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</si>
  <si>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</si>
  <si>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</si>
  <si>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</si>
  <si>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</si>
  <si>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</si>
  <si>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</si>
  <si>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</si>
  <si>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</si>
  <si>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</si>
  <si>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</si>
  <si>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</si>
  <si>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</si>
  <si>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</si>
  <si>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</si>
  <si>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</si>
  <si>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</si>
  <si>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</si>
  <si>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</si>
  <si>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</si>
  <si>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</si>
  <si>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</si>
  <si>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</si>
  <si>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</si>
  <si>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</si>
  <si>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</si>
  <si>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</si>
  <si>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</si>
  <si>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</si>
  <si>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</si>
  <si>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</si>
  <si>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</si>
  <si>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</si>
  <si>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</si>
  <si>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</si>
  <si>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</si>
  <si>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</si>
  <si>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</si>
  <si>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</si>
  <si>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</si>
  <si>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</si>
  <si>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</si>
  <si>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</si>
  <si>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</si>
  <si>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</si>
  <si>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</si>
  <si>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</si>
  <si>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</si>
  <si>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</si>
  <si>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</si>
  <si>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</si>
  <si>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</si>
  <si>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</si>
  <si>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</si>
  <si>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</si>
  <si>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</si>
  <si>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</si>
  <si>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</si>
  <si>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</si>
  <si>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</si>
  <si>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</si>
  <si>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</si>
  <si>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</si>
  <si>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</si>
  <si>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</si>
  <si>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</si>
  <si>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</si>
  <si>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</si>
  <si>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</si>
  <si>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</si>
  <si>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</si>
  <si>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</si>
  <si>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</si>
  <si>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</si>
  <si>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</si>
  <si>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</si>
  <si>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</si>
  <si>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</si>
  <si>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</si>
  <si>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</si>
  <si>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</si>
  <si>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</si>
  <si>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</si>
  <si>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</si>
  <si>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</si>
  <si>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</si>
  <si>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</si>
  <si>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</si>
  <si>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</si>
  <si>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</si>
  <si>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</si>
  <si>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</si>
  <si>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</si>
  <si>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</si>
  <si>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</si>
  <si>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</si>
  <si>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</si>
  <si>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</si>
  <si>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</si>
  <si>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</si>
  <si>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</si>
  <si>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</si>
  <si>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</si>
  <si>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</si>
  <si>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</si>
  <si>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</si>
  <si>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</si>
  <si>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</si>
  <si>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</si>
  <si>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</si>
  <si>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</si>
  <si>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</si>
  <si>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</si>
  <si>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</si>
  <si>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</si>
  <si>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</si>
  <si>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</si>
  <si>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</si>
  <si>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</si>
  <si>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</si>
  <si>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</si>
  <si>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</si>
  <si>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</si>
  <si>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</si>
  <si>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</si>
  <si>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</si>
  <si>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</si>
  <si>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</si>
  <si>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</si>
  <si>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</si>
  <si>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</si>
  <si>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</si>
  <si>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</si>
  <si>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</si>
  <si>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</si>
  <si>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</si>
  <si>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</si>
  <si>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</si>
  <si>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</si>
  <si>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</si>
  <si>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</si>
  <si>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</si>
  <si>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</si>
  <si>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</si>
  <si>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</si>
  <si>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</si>
  <si>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</si>
  <si>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</si>
  <si>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</si>
  <si>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</si>
  <si>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</si>
  <si>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</si>
  <si>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</si>
  <si>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</si>
  <si>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</si>
  <si>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</si>
  <si>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</si>
  <si>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</si>
  <si>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</si>
  <si>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</si>
  <si>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</si>
  <si>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</si>
  <si>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</si>
  <si>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</si>
  <si>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</si>
  <si>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</si>
  <si>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</si>
  <si>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</si>
  <si>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</si>
  <si>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</si>
  <si>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</si>
  <si>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</si>
  <si>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</si>
  <si>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</si>
  <si>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</si>
  <si>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</si>
  <si>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</si>
  <si>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</si>
  <si>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</si>
  <si>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</si>
  <si>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</si>
  <si>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</si>
  <si>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</si>
  <si>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</si>
  <si>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</si>
  <si>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</si>
  <si>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</si>
  <si>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</si>
  <si>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</si>
  <si>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</si>
  <si>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</si>
  <si>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</si>
  <si>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</si>
  <si>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</si>
  <si>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</si>
  <si>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</si>
  <si>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</si>
  <si>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</si>
  <si>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</si>
  <si>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</si>
  <si>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</si>
  <si>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</si>
  <si>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</si>
  <si>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</si>
  <si>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</si>
  <si>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</si>
  <si>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</si>
  <si>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</si>
  <si>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</si>
  <si>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</si>
  <si>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</si>
  <si>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</si>
  <si>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</si>
  <si>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</si>
  <si>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</si>
  <si>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</si>
  <si>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</si>
  <si>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</si>
  <si>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</si>
  <si>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</si>
  <si>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</si>
  <si>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</si>
  <si>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</si>
  <si>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</si>
  <si>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</si>
  <si>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</si>
  <si>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</si>
  <si>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</si>
  <si>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</si>
  <si>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</si>
  <si>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</si>
  <si>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</si>
  <si>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</si>
  <si>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</si>
  <si>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</si>
  <si>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</si>
  <si>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</si>
  <si>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</si>
  <si>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</si>
  <si>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</si>
  <si>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</si>
  <si>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</si>
  <si>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</si>
  <si>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</si>
  <si>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</si>
  <si>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</si>
  <si>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</si>
  <si>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</si>
  <si>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</si>
  <si>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</si>
  <si>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</si>
  <si>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</si>
  <si>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</si>
  <si>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</si>
  <si>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</si>
  <si>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</si>
  <si>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</si>
  <si>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</si>
  <si>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</si>
  <si>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</si>
  <si>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</si>
  <si>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</si>
  <si>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</si>
  <si>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</si>
  <si>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</si>
  <si>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</si>
  <si>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</si>
  <si>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</si>
  <si>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</si>
  <si>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</si>
  <si>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</si>
  <si>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</si>
  <si>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</si>
  <si>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</si>
  <si>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</si>
  <si>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</si>
  <si>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</si>
  <si>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</si>
  <si>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</si>
  <si>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</si>
  <si>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</si>
  <si>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</si>
  <si>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</si>
  <si>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</si>
  <si>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</si>
  <si>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</si>
  <si>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</si>
  <si>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</si>
  <si>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</si>
  <si>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</si>
  <si>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</si>
  <si>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</si>
  <si>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</si>
  <si>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</si>
  <si>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</si>
  <si>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</si>
  <si>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</si>
  <si>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</si>
  <si>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</si>
  <si>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</si>
  <si>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</si>
  <si>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</si>
  <si>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</si>
  <si>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</si>
  <si>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</si>
  <si>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</si>
  <si>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</si>
  <si>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</si>
  <si>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</si>
  <si>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</si>
  <si>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</si>
  <si>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</si>
  <si>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</si>
  <si>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</si>
  <si>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</si>
  <si>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</si>
  <si>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</si>
  <si>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</si>
  <si>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</si>
  <si>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</si>
  <si>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</si>
  <si>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</si>
  <si>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</si>
  <si>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</si>
  <si>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</si>
  <si>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</si>
  <si>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</si>
  <si>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</si>
  <si>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</si>
  <si>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</si>
  <si>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</si>
  <si>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</si>
  <si>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</si>
  <si>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</si>
  <si>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</si>
  <si>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</si>
  <si>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</si>
  <si>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</si>
  <si>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</si>
  <si>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</si>
  <si>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</si>
  <si>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</si>
  <si>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</si>
  <si>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</si>
  <si>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</si>
  <si>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</si>
  <si>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</si>
  <si>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</si>
  <si>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</si>
  <si>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</si>
  <si>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</si>
  <si>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</si>
  <si>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</si>
  <si>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</si>
  <si>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</si>
  <si>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</si>
  <si>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</si>
  <si>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</si>
  <si>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</si>
  <si>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</si>
  <si>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</si>
  <si>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</si>
  <si>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</si>
  <si>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</si>
  <si>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</si>
  <si>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</si>
  <si>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</si>
  <si>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</si>
  <si>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</si>
  <si>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</si>
  <si>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</si>
  <si>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</si>
  <si>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</si>
  <si>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</si>
  <si>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</si>
  <si>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</si>
  <si>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</si>
  <si>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</si>
  <si>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</si>
  <si>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</si>
  <si>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</si>
  <si>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</si>
  <si>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</si>
  <si>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</si>
  <si>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</si>
  <si>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</si>
  <si>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</si>
  <si>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</si>
  <si>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</si>
  <si>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</si>
  <si>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</si>
  <si>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</si>
  <si>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</si>
  <si>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</si>
  <si>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</si>
  <si>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</si>
  <si>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</si>
  <si>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</si>
  <si>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</si>
  <si>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</si>
  <si>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</si>
  <si>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</si>
  <si>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</si>
  <si>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</si>
  <si>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</si>
  <si>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</si>
  <si>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</si>
  <si>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</si>
  <si>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</si>
  <si>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</si>
  <si>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</si>
  <si>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</si>
  <si>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</si>
  <si>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</si>
  <si>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</si>
  <si>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</si>
  <si>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</si>
  <si>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</si>
  <si>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</si>
  <si>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</si>
  <si>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</si>
  <si>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</si>
  <si>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</si>
  <si>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</si>
  <si>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</si>
  <si>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</si>
  <si>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</si>
  <si>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</si>
  <si>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</si>
  <si>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</si>
  <si>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</si>
  <si>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</si>
  <si>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</si>
  <si>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</si>
  <si>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</si>
  <si>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</si>
  <si>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</si>
  <si>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</si>
  <si>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</si>
  <si>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</si>
  <si>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</si>
  <si>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</si>
  <si>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</si>
  <si>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</si>
  <si>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</si>
  <si>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</si>
  <si>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</si>
  <si>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</si>
  <si>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</si>
  <si>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</si>
  <si>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</si>
  <si>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</si>
  <si>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</si>
  <si>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</si>
  <si>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</si>
  <si>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</si>
  <si>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</si>
  <si>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</si>
  <si>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</si>
  <si>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</si>
  <si>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</si>
  <si>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</si>
  <si>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</si>
  <si>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</si>
  <si>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</si>
  <si>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</si>
  <si>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</si>
  <si>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</si>
  <si>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</si>
  <si>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</si>
  <si>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</si>
  <si>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</si>
  <si>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</si>
  <si>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</si>
  <si>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</si>
  <si>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</si>
  <si>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</si>
  <si>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</si>
  <si>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</si>
  <si>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</si>
  <si>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</si>
  <si>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</si>
  <si>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</si>
  <si>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</si>
  <si>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</si>
  <si>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</si>
  <si>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</si>
  <si>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</si>
  <si>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</si>
  <si>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</si>
  <si>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</si>
  <si>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</si>
  <si>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</si>
  <si>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</si>
  <si>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</si>
  <si>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</si>
  <si>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</si>
  <si>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</si>
  <si>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</si>
  <si>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</si>
  <si>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</si>
  <si>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</si>
  <si>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</si>
  <si>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</si>
  <si>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</si>
  <si>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</si>
  <si>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</si>
  <si>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</si>
  <si>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</si>
  <si>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</si>
  <si>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</si>
  <si>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</si>
  <si>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</si>
  <si>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</si>
  <si>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</si>
  <si>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</si>
  <si>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</si>
  <si>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</si>
  <si>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</si>
  <si>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</si>
  <si>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</si>
  <si>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</si>
  <si>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</si>
  <si>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</si>
  <si>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</si>
  <si>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</si>
  <si>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</si>
  <si>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</si>
  <si>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</si>
  <si>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</si>
  <si>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</si>
  <si>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</si>
  <si>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</si>
  <si>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</si>
  <si>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</si>
  <si>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</si>
  <si>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</si>
  <si>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</si>
  <si>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</si>
  <si>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</si>
  <si>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</si>
  <si>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</si>
  <si>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</si>
  <si>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</si>
  <si>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</si>
  <si>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</si>
  <si>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</si>
  <si>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</si>
  <si>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</si>
  <si>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</si>
  <si>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</si>
  <si>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</si>
  <si>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</si>
  <si>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</si>
  <si>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</si>
  <si>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</si>
  <si>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</si>
  <si>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</si>
  <si>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</si>
  <si>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</si>
  <si>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</si>
  <si>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</si>
  <si>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</si>
  <si>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</si>
  <si>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</si>
  <si>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</si>
  <si>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</si>
  <si>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</si>
  <si>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</si>
  <si>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</si>
  <si>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</si>
  <si>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</si>
  <si>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</si>
  <si>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</si>
  <si>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</si>
  <si>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</si>
  <si>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</si>
  <si>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</si>
  <si>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</si>
  <si>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</si>
  <si>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</si>
  <si>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</si>
  <si>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</si>
  <si>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</si>
  <si>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</si>
  <si>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</si>
  <si>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</si>
  <si>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</si>
  <si>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</si>
  <si>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</si>
  <si>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</si>
  <si>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</si>
  <si>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</si>
  <si>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</si>
  <si>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</si>
  <si>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</si>
  <si>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</si>
  <si>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</si>
  <si>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</si>
  <si>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</si>
  <si>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</si>
  <si>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</si>
  <si>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</si>
  <si>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</si>
  <si>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</si>
  <si>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</si>
  <si>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</si>
  <si>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</si>
  <si>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</si>
  <si>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</si>
  <si>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</si>
  <si>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</si>
  <si>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</si>
  <si>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</si>
  <si>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</si>
  <si>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</si>
  <si>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</si>
  <si>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</si>
  <si>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</si>
  <si>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</si>
  <si>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</si>
  <si>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</si>
  <si>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</si>
  <si>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</si>
  <si>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</si>
  <si>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</si>
  <si>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</si>
  <si>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</si>
  <si>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</si>
  <si>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</si>
  <si>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</si>
  <si>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</si>
  <si>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</si>
  <si>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</si>
  <si>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</si>
  <si>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</si>
  <si>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</si>
  <si>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</si>
  <si>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</si>
  <si>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</si>
  <si>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</si>
  <si>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</si>
  <si>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</si>
  <si>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</si>
  <si>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</si>
  <si>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</si>
  <si>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</si>
  <si>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</si>
  <si>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</si>
  <si>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</si>
  <si>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</si>
  <si>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</si>
  <si>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</si>
  <si>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</si>
  <si>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</si>
  <si>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</si>
  <si>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</si>
  <si>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</si>
  <si>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</si>
  <si>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</si>
  <si>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</si>
  <si>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</si>
  <si>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</si>
  <si>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</si>
  <si>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</si>
  <si>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</si>
  <si>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</si>
  <si>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</si>
  <si>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</si>
  <si>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</si>
  <si>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</si>
  <si>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</si>
  <si>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</si>
  <si>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</si>
  <si>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</si>
  <si>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</si>
  <si>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</si>
  <si>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</si>
  <si>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</si>
  <si>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</si>
  <si>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</si>
  <si>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</si>
  <si>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</si>
  <si>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</si>
  <si>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</si>
  <si>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</si>
  <si>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</si>
  <si>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</si>
  <si>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</si>
  <si>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</si>
  <si>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</si>
  <si>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</si>
  <si>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</si>
  <si>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</si>
  <si>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</si>
  <si>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</si>
  <si>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</si>
  <si>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</si>
  <si>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</si>
  <si>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</si>
  <si>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</si>
  <si>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</si>
  <si>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</si>
  <si>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</si>
  <si>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</si>
  <si>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</si>
  <si>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</si>
  <si>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</si>
  <si>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</si>
  <si>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</si>
  <si>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</si>
  <si>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</si>
  <si>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</si>
  <si>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</si>
  <si>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</si>
  <si>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</si>
  <si>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</si>
  <si>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</si>
  <si>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</si>
  <si>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</si>
  <si>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</si>
  <si>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</si>
  <si>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</si>
  <si>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</si>
  <si>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</si>
  <si>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</si>
  <si>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</si>
  <si>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</si>
  <si>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</si>
  <si>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</si>
  <si>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</si>
  <si>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</si>
  <si>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</si>
  <si>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</si>
  <si>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</si>
  <si>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</si>
  <si>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</si>
  <si>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</si>
  <si>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</si>
  <si>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</si>
  <si>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</si>
  <si>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</si>
  <si>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</si>
  <si>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</si>
  <si>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</si>
  <si>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</si>
  <si>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</si>
  <si>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</si>
  <si>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</si>
  <si>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</si>
  <si>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</si>
  <si>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</si>
  <si>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</si>
  <si>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</si>
  <si>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</si>
  <si>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</si>
  <si>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</si>
  <si>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</si>
  <si>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</si>
  <si>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</si>
  <si>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</si>
  <si>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</si>
  <si>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</si>
  <si>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</si>
  <si>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</si>
  <si>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</si>
  <si>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</si>
  <si>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</si>
  <si>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</si>
  <si>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</si>
  <si>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</si>
  <si>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</si>
  <si>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</si>
  <si>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</si>
  <si>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</si>
  <si>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</si>
  <si>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</si>
  <si>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</si>
  <si>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</si>
  <si>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</si>
  <si>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</si>
  <si>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</si>
  <si>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</si>
  <si>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</si>
  <si>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</si>
  <si>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</si>
  <si>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</si>
  <si>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</si>
  <si>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</si>
  <si>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</si>
  <si>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</si>
  <si>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</si>
  <si>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</si>
  <si>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</si>
  <si>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</si>
  <si>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</si>
  <si>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</si>
  <si>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</si>
  <si>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</si>
  <si>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</si>
  <si>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</si>
  <si>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</si>
  <si>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</si>
  <si>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</si>
  <si>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</si>
  <si>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</si>
  <si>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</si>
  <si>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</si>
  <si>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</si>
  <si>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</si>
  <si>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</si>
  <si>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</si>
  <si>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</si>
  <si>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</si>
  <si>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</si>
  <si>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</si>
  <si>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</si>
  <si>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</si>
  <si>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</si>
  <si>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</si>
  <si>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</si>
  <si>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</si>
  <si>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</si>
  <si>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</si>
  <si>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</si>
  <si>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</si>
  <si>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</si>
  <si>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</si>
  <si>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</si>
  <si>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</si>
  <si>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</si>
  <si>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</si>
  <si>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</si>
  <si>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</si>
  <si>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</si>
  <si>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</si>
  <si>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</si>
  <si>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</si>
  <si>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</si>
  <si>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</si>
  <si>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</si>
  <si>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</si>
  <si>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</si>
  <si>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</si>
  <si>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</si>
  <si>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</si>
  <si>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</si>
  <si>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</si>
  <si>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</si>
  <si>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</si>
  <si>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</si>
  <si>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</si>
  <si>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</si>
  <si>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</si>
  <si>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</si>
  <si>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</si>
  <si>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</si>
  <si>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</si>
  <si>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</si>
  <si>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</si>
  <si>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</si>
  <si>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</si>
  <si>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</si>
  <si>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</si>
  <si>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</si>
  <si>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</si>
  <si>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</si>
  <si>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</si>
  <si>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</si>
  <si>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</si>
  <si>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</si>
  <si>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</si>
  <si>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</si>
  <si>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</si>
  <si>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</si>
  <si>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</si>
  <si>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</si>
  <si>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</si>
  <si>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</si>
  <si>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</si>
  <si>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</si>
  <si>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</si>
  <si>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</si>
  <si>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</si>
  <si>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</si>
  <si>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</si>
  <si>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</si>
  <si>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</si>
  <si>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</si>
  <si>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</si>
  <si>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</si>
  <si>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</si>
  <si>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</si>
  <si>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</si>
  <si>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</si>
  <si>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</si>
  <si>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</si>
  <si>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</si>
  <si>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</si>
  <si>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</si>
  <si>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</si>
  <si>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</si>
  <si>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</si>
  <si>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</si>
  <si>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</si>
  <si>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</si>
  <si>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</si>
  <si>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</si>
  <si>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</si>
  <si>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</si>
  <si>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</si>
  <si>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</si>
  <si>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</si>
  <si>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</si>
  <si>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</si>
  <si>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</si>
  <si>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</si>
  <si>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</si>
  <si>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</si>
  <si>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</si>
  <si>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</si>
  <si>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</si>
  <si>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</si>
  <si>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</si>
  <si>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</si>
  <si>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</si>
  <si>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</si>
  <si>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</si>
  <si>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</si>
  <si>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</si>
  <si>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</si>
  <si>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</si>
  <si>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</si>
  <si>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</si>
  <si>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</si>
  <si>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</si>
  <si>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</si>
  <si>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</si>
  <si>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</si>
  <si>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</si>
  <si>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</si>
  <si>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</si>
  <si>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</si>
  <si>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</si>
  <si>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</si>
  <si>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</si>
  <si>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</si>
  <si>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</si>
  <si>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</si>
  <si>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</si>
  <si>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</si>
  <si>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</si>
  <si>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</si>
  <si>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</si>
  <si>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</si>
  <si>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</si>
  <si>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</si>
  <si>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</si>
  <si>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</si>
  <si>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</si>
  <si>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</si>
  <si>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</si>
  <si>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</si>
  <si>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</si>
  <si>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</si>
  <si>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</si>
  <si>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</si>
  <si>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</si>
  <si>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</si>
  <si>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</si>
  <si>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</si>
  <si>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</si>
  <si>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</si>
  <si>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</si>
  <si>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</si>
  <si>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</si>
  <si>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</si>
  <si>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</si>
  <si>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</si>
  <si>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</si>
  <si>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</si>
  <si>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</si>
  <si>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</si>
  <si>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</si>
  <si>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</si>
  <si>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</si>
  <si>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</si>
  <si>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</si>
  <si>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</si>
  <si>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</si>
  <si>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</si>
  <si>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</si>
  <si>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</si>
  <si>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</si>
  <si>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</si>
  <si>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</si>
  <si>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</si>
  <si>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</si>
  <si>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</si>
  <si>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</si>
  <si>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</si>
  <si>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</si>
  <si>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</si>
  <si>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</si>
  <si>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</si>
  <si>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</si>
  <si>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</si>
  <si>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</si>
  <si>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</si>
  <si>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</si>
  <si>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</si>
  <si>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</si>
  <si>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</si>
  <si>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</si>
  <si>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</si>
  <si>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</si>
  <si>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</si>
  <si>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</si>
  <si>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</si>
  <si>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</si>
  <si>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</si>
  <si>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</si>
  <si>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</si>
  <si>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</si>
  <si>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</si>
  <si>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</si>
  <si>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</si>
  <si>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</si>
  <si>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</si>
  <si>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</si>
  <si>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</si>
  <si>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</si>
  <si>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</si>
  <si>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</si>
  <si>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</si>
  <si>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</si>
  <si>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</si>
  <si>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</si>
  <si>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</si>
  <si>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</si>
  <si>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</si>
  <si>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</si>
  <si>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</si>
  <si>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</si>
  <si>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</si>
  <si>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</si>
  <si>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</si>
  <si>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</si>
  <si>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</si>
  <si>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</si>
  <si>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</si>
  <si>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</si>
  <si>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</si>
  <si>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</si>
  <si>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</si>
  <si>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</si>
  <si>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</si>
  <si>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</si>
  <si>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</si>
  <si>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</si>
  <si>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</si>
  <si>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</si>
  <si>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</si>
  <si>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</si>
  <si>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</si>
  <si>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</si>
  <si>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</si>
  <si>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</si>
  <si>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</si>
  <si>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</si>
  <si>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</si>
  <si>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</si>
  <si>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</si>
  <si>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</si>
  <si>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</si>
  <si>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</si>
  <si>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</si>
  <si>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</si>
  <si>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</si>
  <si>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</si>
  <si>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</si>
  <si>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</si>
  <si>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</si>
  <si>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</si>
  <si>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</si>
  <si>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</si>
  <si>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</si>
  <si>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</si>
  <si>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</si>
  <si>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</si>
  <si>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</si>
  <si>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</si>
  <si>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</si>
  <si>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</si>
  <si>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</si>
  <si>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</si>
  <si>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</si>
  <si>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</si>
  <si>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</si>
  <si>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</si>
  <si>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</si>
  <si>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</si>
  <si>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</si>
  <si>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</si>
  <si>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</si>
  <si>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</si>
  <si>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</si>
  <si>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</si>
  <si>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</si>
  <si>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</si>
  <si>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</si>
  <si>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</si>
  <si>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</si>
  <si>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</si>
  <si>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</si>
  <si>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</si>
  <si>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</si>
  <si>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</si>
  <si>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</si>
  <si>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</si>
  <si>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</si>
  <si>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</si>
  <si>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</si>
  <si>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</si>
  <si>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</si>
  <si>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</si>
  <si>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</si>
  <si>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</si>
  <si>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</si>
  <si>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</si>
  <si>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</si>
  <si>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</si>
  <si>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</si>
  <si>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</si>
  <si>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</si>
  <si>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</si>
  <si>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</si>
  <si>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</si>
  <si>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</si>
  <si>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</si>
  <si>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</si>
  <si>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</si>
  <si>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</si>
  <si>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</si>
  <si>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</si>
  <si>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</si>
  <si>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</si>
  <si>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</si>
  <si>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</si>
  <si>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</si>
  <si>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</si>
  <si>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</si>
  <si>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</si>
  <si>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</si>
  <si>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</si>
  <si>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</si>
  <si>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</si>
  <si>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</si>
  <si>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</si>
  <si>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</si>
  <si>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</si>
  <si>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</si>
  <si>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</si>
  <si>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</si>
  <si>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</si>
  <si>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</si>
  <si>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</si>
  <si>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</si>
  <si>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</si>
  <si>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</si>
  <si>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</si>
  <si>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</si>
  <si>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</si>
  <si>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</si>
  <si>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</si>
  <si>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</si>
  <si>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</si>
  <si>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</si>
  <si>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</si>
  <si>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</si>
  <si>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</si>
  <si>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</si>
  <si>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</si>
  <si>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</si>
  <si>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</si>
  <si>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</si>
  <si>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</si>
  <si>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</si>
  <si>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</si>
  <si>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</si>
  <si>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</si>
  <si>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</si>
  <si>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</si>
  <si>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</si>
  <si>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</si>
  <si>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</si>
  <si>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</si>
  <si>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</si>
  <si>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</si>
  <si>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</si>
  <si>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</si>
  <si>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</si>
  <si>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</si>
  <si>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</si>
  <si>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</si>
  <si>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</si>
  <si>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</si>
  <si>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</si>
  <si>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</si>
  <si>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</si>
  <si>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</si>
  <si>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</si>
  <si>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</si>
  <si>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</si>
  <si>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</si>
  <si>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</si>
  <si>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</si>
  <si>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</si>
  <si>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</si>
  <si>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</si>
  <si>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</si>
  <si>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</si>
  <si>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</si>
  <si>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</si>
  <si>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</si>
  <si>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</si>
  <si>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</si>
  <si>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</si>
  <si>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</si>
  <si>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</si>
  <si>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</si>
  <si>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</si>
  <si>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</si>
  <si>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</si>
  <si>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</si>
  <si>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</si>
  <si>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</si>
  <si>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</si>
  <si>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</si>
  <si>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</si>
  <si>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</si>
  <si>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</si>
  <si>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</si>
  <si>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</si>
  <si>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</si>
  <si>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</si>
  <si>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</si>
  <si>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</si>
  <si>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</si>
  <si>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</si>
  <si>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</si>
  <si>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</si>
  <si>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</si>
  <si>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</si>
  <si>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</si>
  <si>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</si>
  <si>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</si>
  <si>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</si>
  <si>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</si>
  <si>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</si>
  <si>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</si>
  <si>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</si>
  <si>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</si>
  <si>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</si>
  <si>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</si>
  <si>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</si>
  <si>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</si>
  <si>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</si>
  <si>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</si>
  <si>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</si>
  <si>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</si>
  <si>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</si>
  <si>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</si>
  <si>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</si>
  <si>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</si>
  <si>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</si>
  <si>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</si>
  <si>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</si>
  <si>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</si>
  <si>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</si>
  <si>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</si>
  <si>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</si>
  <si>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</si>
  <si>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</si>
  <si>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</si>
  <si>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</si>
  <si>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</si>
  <si>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</si>
  <si>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</si>
  <si>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</si>
  <si>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</si>
  <si>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</si>
  <si>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</si>
  <si>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</si>
  <si>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</si>
  <si>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</si>
  <si>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</si>
  <si>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</si>
  <si>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</si>
  <si>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</si>
  <si>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</si>
  <si>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</si>
  <si>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</si>
  <si>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</si>
  <si>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</si>
  <si>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</si>
  <si>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</si>
  <si>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</si>
  <si>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</si>
  <si>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</si>
  <si>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</si>
  <si>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</si>
  <si>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</si>
  <si>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</si>
  <si>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</si>
  <si>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</si>
  <si>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</si>
  <si>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</si>
  <si>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</si>
  <si>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</si>
  <si>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</si>
  <si>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</si>
  <si>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</si>
  <si>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</si>
  <si>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</si>
  <si>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</si>
  <si>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</si>
  <si>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</si>
  <si>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</si>
  <si>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</si>
  <si>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</si>
  <si>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</si>
  <si>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</si>
  <si>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</si>
  <si>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</si>
  <si>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</si>
  <si>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</si>
  <si>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</si>
  <si>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</si>
  <si>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</si>
  <si>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</si>
  <si>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</si>
  <si>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</si>
  <si>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</si>
  <si>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</si>
  <si>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</si>
  <si>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</si>
  <si>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</si>
  <si>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</si>
  <si>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</si>
  <si>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</si>
  <si>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</si>
  <si>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</si>
  <si>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</si>
  <si>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</si>
  <si>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</si>
  <si>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</si>
  <si>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</si>
  <si>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</si>
  <si>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</si>
  <si>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</si>
  <si>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</si>
  <si>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</si>
  <si>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</si>
  <si>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</si>
  <si>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</si>
  <si>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</si>
  <si>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</si>
  <si>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</si>
  <si>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</si>
  <si>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</si>
  <si>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</si>
  <si>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</si>
  <si>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</si>
  <si>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</si>
  <si>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</si>
  <si>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</si>
  <si>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</si>
  <si>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</si>
  <si>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</si>
  <si>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</si>
  <si>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</si>
  <si>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</si>
  <si>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</si>
  <si>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</si>
  <si>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</si>
  <si>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</si>
  <si>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</si>
  <si>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</si>
  <si>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</si>
  <si>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</si>
  <si>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</si>
  <si>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</si>
  <si>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</si>
  <si>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</si>
  <si>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</si>
  <si>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</si>
  <si>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</si>
  <si>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</si>
  <si>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</si>
  <si>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</si>
  <si>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</si>
  <si>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</si>
  <si>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</si>
  <si>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</si>
  <si>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</si>
  <si>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</si>
  <si>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</si>
  <si>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</si>
  <si>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</si>
  <si>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</si>
  <si>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</si>
  <si>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</si>
  <si>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</si>
  <si>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</si>
  <si>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</si>
  <si>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</si>
  <si>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</si>
  <si>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</si>
  <si>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</si>
  <si>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</si>
  <si>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</si>
  <si>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</si>
  <si>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</si>
  <si>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</si>
  <si>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</si>
  <si>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</si>
  <si>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</si>
  <si>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</si>
  <si>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</si>
  <si>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</si>
  <si>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</si>
  <si>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</si>
  <si>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</si>
  <si>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</si>
  <si>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</si>
  <si>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</si>
  <si>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</si>
  <si>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</si>
  <si>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</si>
  <si>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</si>
  <si>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</si>
  <si>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</si>
  <si>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</si>
  <si>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</si>
  <si>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</si>
  <si>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</si>
  <si>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</si>
  <si>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</si>
  <si>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</si>
  <si>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</si>
  <si>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</si>
  <si>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</si>
  <si>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</si>
  <si>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</si>
  <si>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</si>
  <si>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</si>
  <si>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</si>
  <si>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</si>
  <si>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</si>
  <si>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</si>
  <si>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</si>
  <si>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</si>
  <si>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</si>
  <si>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</si>
  <si>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</si>
  <si>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</si>
  <si>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</si>
  <si>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</si>
  <si>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</si>
  <si>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</si>
  <si>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</si>
  <si>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</si>
  <si>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</si>
  <si>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</si>
  <si>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</si>
  <si>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</si>
  <si>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</si>
  <si>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</si>
  <si>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</si>
  <si>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</si>
  <si>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</si>
  <si>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</si>
  <si>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</si>
  <si>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</si>
  <si>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</si>
  <si>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</si>
  <si>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</si>
  <si>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</si>
  <si>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</si>
  <si>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</si>
  <si>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</si>
  <si>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</si>
  <si>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</si>
  <si>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</si>
  <si>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</si>
  <si>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</si>
  <si>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</si>
  <si>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</si>
  <si>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</si>
  <si>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</si>
  <si>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</si>
  <si>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</si>
  <si>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</si>
  <si>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</si>
  <si>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</si>
  <si>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</si>
  <si>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</si>
  <si>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</si>
  <si>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</si>
  <si>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</si>
  <si>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</si>
  <si>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</si>
  <si>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</si>
  <si>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</si>
  <si>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</si>
  <si>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</si>
  <si>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</si>
  <si>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</si>
  <si>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</si>
  <si>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</si>
  <si>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</si>
  <si>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</si>
  <si>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</si>
  <si>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</si>
  <si>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</si>
  <si>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</si>
  <si>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</si>
  <si>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</si>
  <si>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</si>
  <si>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</si>
  <si>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</si>
  <si>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</si>
  <si>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</si>
  <si>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</si>
  <si>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</si>
  <si>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</si>
  <si>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</si>
  <si>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</si>
  <si>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</si>
  <si>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</si>
  <si>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</si>
  <si>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</si>
  <si>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</si>
  <si>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</si>
  <si>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</si>
  <si>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</si>
  <si>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</si>
  <si>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</si>
  <si>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</si>
  <si>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</si>
  <si>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</si>
  <si>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</si>
  <si>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</si>
  <si>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</si>
  <si>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</si>
  <si>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</si>
  <si>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</si>
  <si>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</si>
  <si>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</si>
  <si>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</si>
  <si>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</si>
  <si>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</si>
  <si>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</si>
  <si>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</si>
  <si>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</si>
  <si>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</si>
  <si>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</si>
  <si>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</si>
  <si>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</si>
  <si>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</si>
  <si>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</si>
  <si>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</si>
  <si>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</si>
  <si>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</si>
  <si>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</si>
  <si>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</si>
  <si>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</si>
  <si>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</si>
  <si>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</si>
  <si>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</si>
  <si>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</si>
  <si>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</si>
  <si>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</si>
  <si>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</si>
  <si>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</si>
  <si>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</si>
  <si>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</si>
  <si>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</si>
  <si>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</si>
  <si>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</si>
  <si>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</si>
  <si>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</si>
  <si>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</si>
  <si>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</si>
  <si>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</si>
  <si>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</si>
  <si>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</si>
  <si>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</si>
  <si>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</si>
  <si>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</si>
  <si>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</si>
  <si>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</si>
  <si>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</si>
  <si>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</si>
  <si>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</si>
  <si>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</si>
  <si>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</si>
  <si>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</si>
  <si>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</si>
  <si>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</si>
  <si>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</si>
  <si>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</si>
  <si>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</si>
  <si>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</si>
  <si>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</si>
  <si>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</si>
  <si>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</si>
  <si>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</si>
  <si>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</si>
  <si>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</si>
  <si>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</si>
  <si>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</si>
  <si>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</si>
  <si>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</si>
  <si>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</si>
  <si>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</si>
  <si>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</si>
  <si>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</si>
  <si>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</si>
  <si>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</si>
  <si>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</si>
  <si>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</si>
  <si>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</si>
  <si>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</si>
  <si>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</si>
  <si>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</si>
  <si>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</si>
  <si>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</si>
  <si>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</si>
  <si>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</si>
  <si>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</si>
  <si>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</si>
  <si>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</si>
  <si>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</si>
  <si>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</si>
  <si>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</si>
  <si>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</si>
  <si>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</si>
  <si>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</si>
  <si>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</si>
  <si>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</si>
  <si>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</si>
  <si>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</si>
  <si>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</si>
  <si>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</si>
  <si>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</si>
  <si>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</si>
  <si>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</si>
  <si>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</si>
  <si>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</si>
  <si>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</si>
  <si>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</si>
  <si>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</si>
  <si>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</si>
  <si>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</si>
  <si>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</si>
  <si>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</si>
  <si>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</si>
  <si>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</si>
  <si>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</si>
  <si>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</si>
  <si>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</si>
  <si>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</si>
  <si>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</si>
  <si>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</si>
  <si>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</si>
  <si>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</si>
  <si>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</si>
  <si>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</si>
  <si>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</si>
  <si>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</si>
  <si>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</si>
  <si>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</si>
  <si>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</si>
  <si>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</si>
  <si>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</si>
  <si>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</si>
  <si>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</si>
  <si>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</si>
  <si>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</si>
  <si>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</si>
  <si>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</si>
  <si>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</si>
  <si>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</si>
  <si>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</si>
  <si>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</si>
  <si>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</si>
  <si>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</si>
  <si>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</si>
  <si>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</si>
  <si>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</si>
  <si>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</si>
  <si>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</si>
  <si>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</si>
  <si>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</si>
  <si>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</si>
  <si>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</si>
  <si>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</si>
  <si>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</si>
  <si>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</si>
  <si>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</si>
  <si>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</si>
  <si>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</si>
  <si>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</si>
  <si>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</si>
  <si>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</si>
  <si>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</si>
  <si>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</si>
  <si>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</si>
  <si>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</si>
  <si>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</si>
  <si>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</si>
  <si>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</si>
  <si>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</si>
  <si>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</si>
  <si>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</si>
  <si>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</si>
  <si>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</si>
  <si>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</si>
  <si>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</si>
  <si>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</si>
  <si>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</si>
  <si>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</si>
  <si>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</si>
  <si>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</si>
  <si>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</si>
  <si>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</si>
  <si>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</si>
  <si>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</si>
  <si>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</si>
  <si>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</si>
  <si>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</si>
  <si>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</si>
  <si>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</si>
  <si>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</si>
  <si>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</si>
  <si>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</si>
  <si>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</si>
  <si>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</si>
  <si>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</si>
  <si>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</si>
  <si>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</si>
  <si>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</si>
  <si>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</si>
  <si>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</si>
  <si>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</si>
  <si>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</si>
  <si>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</si>
  <si>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</si>
  <si>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</si>
  <si>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</si>
  <si>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</si>
  <si>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</si>
  <si>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</si>
  <si>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</si>
  <si>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</si>
  <si>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</si>
  <si>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</si>
  <si>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</si>
  <si>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</si>
  <si>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</si>
  <si>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</si>
  <si>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</si>
  <si>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</si>
  <si>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</si>
  <si>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</si>
  <si>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</si>
  <si>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</si>
  <si>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</si>
  <si>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</si>
  <si>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</si>
  <si>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</si>
  <si>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</si>
  <si>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</si>
  <si>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</si>
  <si>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</si>
  <si>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</si>
  <si>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</si>
  <si>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</si>
  <si>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</si>
  <si>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</si>
  <si>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</si>
  <si>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</si>
  <si>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</si>
  <si>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</si>
  <si>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</si>
  <si>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</si>
  <si>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</si>
  <si>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</si>
  <si>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</si>
  <si>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</si>
  <si>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</si>
  <si>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</si>
  <si>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</si>
  <si>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</si>
  <si>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</si>
  <si>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</si>
  <si>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</si>
  <si>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</si>
  <si>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</si>
  <si>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</si>
  <si>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</si>
  <si>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</si>
  <si>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</si>
  <si>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</si>
  <si>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</si>
  <si>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</si>
  <si>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</si>
  <si>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</si>
  <si>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</si>
  <si>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</si>
  <si>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</si>
  <si>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</si>
  <si>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</si>
  <si>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</si>
  <si>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</si>
  <si>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</si>
  <si>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</si>
  <si>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</si>
  <si>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</si>
  <si>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</si>
  <si>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</si>
  <si>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</si>
  <si>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</si>
  <si>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</si>
  <si>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</si>
  <si>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</si>
  <si>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</si>
  <si>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</si>
  <si>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</si>
  <si>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</si>
  <si>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</si>
  <si>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</si>
  <si>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</si>
  <si>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</si>
  <si>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</si>
  <si>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</si>
  <si>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</si>
  <si>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</si>
  <si>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</si>
  <si>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</si>
  <si>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</si>
  <si>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</si>
  <si>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</si>
  <si>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</si>
  <si>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</si>
  <si>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</si>
  <si>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</si>
  <si>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</si>
  <si>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</si>
  <si>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</si>
  <si>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</si>
  <si>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</si>
  <si>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</si>
  <si>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</si>
  <si>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</si>
  <si>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</si>
  <si>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</si>
  <si>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</si>
  <si>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</si>
  <si>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</si>
  <si>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</si>
  <si>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</si>
  <si>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</si>
  <si>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</si>
  <si>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</si>
  <si>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</si>
  <si>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</si>
  <si>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</si>
  <si>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</si>
  <si>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</si>
  <si>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</si>
  <si>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</si>
  <si>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</si>
  <si>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</si>
  <si>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</si>
  <si>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</si>
  <si>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</si>
  <si>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</si>
  <si>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</si>
  <si>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</si>
  <si>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</si>
  <si>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</si>
  <si>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</si>
  <si>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</si>
  <si>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</si>
  <si>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</si>
  <si>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</si>
  <si>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</si>
  <si>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</si>
  <si>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</si>
  <si>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</si>
  <si>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</si>
  <si>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</si>
  <si>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</si>
  <si>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</si>
  <si>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</si>
  <si>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</si>
  <si>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</si>
  <si>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</si>
  <si>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</si>
  <si>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</si>
  <si>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</si>
  <si>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</si>
  <si>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</si>
  <si>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</si>
  <si>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</si>
  <si>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</si>
  <si>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</si>
  <si>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</si>
  <si>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</si>
  <si>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</si>
  <si>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</si>
  <si>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</si>
  <si>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</si>
  <si>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</si>
  <si>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</si>
  <si>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</si>
  <si>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</si>
  <si>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</si>
  <si>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</si>
  <si>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</si>
  <si>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</si>
  <si>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</si>
  <si>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</si>
  <si>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</si>
  <si>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</si>
  <si>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</si>
  <si>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</si>
  <si>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</si>
  <si>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</si>
  <si>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</si>
  <si>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</si>
  <si>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</si>
  <si>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</si>
  <si>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</si>
  <si>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</si>
  <si>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</si>
  <si>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</si>
  <si>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</si>
  <si>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</si>
  <si>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</si>
  <si>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</si>
  <si>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</si>
  <si>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</si>
  <si>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</si>
  <si>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</si>
  <si>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</si>
  <si>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</si>
  <si>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</si>
  <si>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</si>
  <si>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</si>
  <si>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</si>
  <si>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</si>
  <si>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</si>
  <si>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</si>
  <si>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</si>
  <si>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</si>
  <si>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</si>
  <si>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</si>
  <si>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</si>
  <si>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</si>
  <si>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</si>
  <si>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</si>
  <si>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</si>
  <si>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</si>
  <si>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</si>
  <si>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</si>
  <si>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</si>
  <si>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</si>
  <si>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</si>
  <si>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</si>
  <si>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</si>
  <si>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</si>
  <si>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</si>
  <si>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</si>
  <si>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</si>
  <si>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</si>
  <si>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</si>
  <si>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</si>
  <si>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</si>
  <si>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</si>
  <si>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</si>
  <si>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</si>
  <si>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</si>
  <si>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</si>
  <si>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</si>
  <si>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</si>
  <si>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</si>
  <si>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</si>
  <si>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</si>
  <si>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</si>
  <si>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</si>
  <si>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</si>
  <si>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</si>
  <si>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</si>
  <si>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</si>
  <si>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</si>
  <si>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</si>
  <si>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</si>
  <si>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</si>
  <si>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</si>
  <si>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</si>
  <si>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</si>
  <si>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</si>
  <si>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</si>
  <si>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</si>
  <si>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</si>
  <si>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</si>
  <si>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</si>
  <si>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</si>
  <si>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</si>
  <si>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</si>
  <si>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</si>
  <si>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</si>
  <si>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</si>
  <si>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</si>
  <si>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</si>
  <si>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</si>
  <si>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</si>
  <si>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</si>
  <si>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</si>
  <si>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</si>
  <si>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</si>
  <si>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</si>
  <si>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</si>
  <si>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</si>
  <si>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</si>
  <si>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</si>
  <si>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</si>
  <si>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</si>
  <si>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</si>
  <si>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</si>
  <si>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</si>
  <si>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</si>
  <si>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</si>
  <si>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</si>
  <si>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</si>
  <si>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</si>
  <si>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</si>
  <si>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</si>
  <si>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</si>
  <si>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</si>
  <si>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</si>
  <si>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</si>
  <si>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</si>
  <si>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</si>
  <si>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</si>
  <si>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</si>
  <si>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</si>
  <si>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</si>
  <si>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</si>
  <si>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</si>
  <si>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</si>
  <si>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</si>
  <si>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</si>
  <si>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</si>
  <si>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</si>
  <si>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</si>
  <si>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</si>
  <si>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</si>
  <si>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</si>
  <si>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</si>
  <si>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</si>
  <si>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</si>
  <si>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</si>
  <si>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</si>
  <si>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</si>
  <si>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</si>
  <si>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</si>
  <si>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</si>
  <si>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</si>
  <si>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</si>
  <si>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</si>
  <si>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</si>
  <si>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</si>
  <si>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</si>
  <si>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</si>
  <si>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</si>
  <si>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</si>
  <si>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</si>
  <si>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</si>
  <si>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</si>
  <si>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</si>
  <si>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</si>
  <si>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</si>
  <si>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</si>
  <si>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</si>
  <si>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</si>
  <si>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</si>
  <si>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</si>
  <si>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</si>
  <si>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</si>
  <si>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</si>
  <si>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</si>
  <si>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</si>
  <si>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</si>
  <si>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</si>
  <si>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</si>
  <si>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</si>
  <si>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</si>
  <si>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</si>
  <si>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</si>
  <si>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</si>
  <si>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</si>
  <si>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</si>
  <si>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</si>
  <si>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</si>
  <si>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</si>
  <si>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</si>
  <si>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</si>
  <si>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</si>
  <si>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</si>
  <si>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</si>
  <si>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</si>
  <si>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</si>
  <si>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</si>
  <si>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</si>
  <si>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</si>
  <si>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</si>
  <si>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</si>
  <si>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</si>
  <si>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</si>
  <si>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</si>
  <si>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</si>
  <si>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</si>
  <si>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</si>
  <si>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</si>
  <si>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</si>
  <si>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</si>
  <si>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</si>
  <si>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</si>
  <si>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</si>
  <si>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</si>
  <si>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</si>
  <si>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</si>
  <si>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</si>
  <si>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</si>
  <si>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</si>
  <si>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</si>
  <si>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</si>
  <si>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</si>
  <si>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</si>
  <si>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</si>
  <si>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</si>
  <si>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</si>
  <si>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</si>
  <si>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</si>
  <si>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</si>
  <si>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</si>
  <si>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</si>
  <si>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</si>
  <si>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</si>
  <si>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</si>
  <si>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</si>
  <si>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</si>
  <si>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</si>
  <si>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</si>
  <si>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</si>
  <si>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</si>
  <si>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</si>
  <si>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</si>
  <si>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</si>
  <si>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</si>
  <si>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</si>
  <si>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</si>
  <si>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</si>
  <si>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</si>
  <si>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</si>
  <si>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</si>
  <si>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</si>
  <si>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</si>
  <si>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</si>
  <si>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</si>
  <si>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</si>
  <si>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</si>
  <si>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</si>
  <si>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</si>
  <si>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</si>
  <si>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</si>
  <si>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</si>
  <si>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</si>
  <si>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</si>
  <si>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</si>
  <si>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</si>
  <si>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</si>
  <si>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</si>
  <si>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</si>
  <si>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</si>
  <si>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</si>
  <si>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</si>
  <si>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</si>
  <si>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</si>
  <si>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</si>
  <si>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</si>
  <si>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</si>
  <si>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</si>
  <si>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</si>
  <si>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</si>
  <si>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</si>
  <si>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</si>
  <si>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</si>
  <si>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</si>
  <si>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</si>
  <si>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</si>
  <si>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</si>
  <si>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</si>
  <si>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</si>
  <si>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</si>
  <si>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</si>
  <si>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</si>
  <si>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</si>
  <si>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</si>
  <si>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</si>
  <si>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</si>
  <si>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</si>
  <si>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</si>
  <si>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</si>
  <si>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</si>
  <si>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</si>
  <si>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</si>
  <si>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</si>
  <si>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</si>
  <si>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</si>
  <si>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</si>
  <si>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</si>
  <si>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</si>
  <si>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</si>
  <si>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</si>
  <si>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</si>
  <si>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</si>
  <si>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</si>
  <si>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</si>
  <si>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</si>
  <si>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</si>
  <si>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</si>
  <si>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</si>
  <si>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</si>
  <si>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</si>
  <si>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</si>
  <si>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</si>
  <si>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</si>
  <si>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</si>
  <si>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</si>
  <si>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</si>
  <si>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</si>
  <si>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</si>
  <si>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</si>
  <si>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</si>
  <si>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</si>
  <si>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</si>
  <si>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</si>
  <si>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</si>
  <si>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</si>
  <si>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</si>
  <si>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</si>
  <si>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</si>
  <si>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</si>
  <si>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</si>
  <si>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</si>
  <si>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</si>
  <si>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</si>
  <si>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</si>
  <si>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</si>
  <si>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</si>
  <si>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</si>
  <si>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</si>
  <si>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</si>
  <si>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</si>
  <si>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</si>
  <si>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</si>
  <si>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</si>
  <si>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</si>
  <si>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</si>
  <si>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</si>
  <si>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</si>
  <si>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</si>
  <si>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</si>
  <si>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</si>
  <si>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</si>
  <si>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</si>
  <si>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</si>
  <si>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</si>
  <si>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</si>
  <si>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</si>
  <si>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</si>
  <si>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</si>
  <si>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</si>
  <si>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</si>
  <si>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</si>
  <si>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</si>
  <si>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</si>
  <si>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</si>
  <si>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</si>
  <si>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</si>
  <si>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</si>
  <si>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</si>
  <si>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</si>
  <si>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</si>
  <si>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</si>
  <si>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</si>
  <si>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</si>
  <si>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</si>
  <si>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</si>
  <si>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</si>
  <si>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</si>
  <si>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</si>
  <si>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</si>
  <si>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</si>
  <si>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</si>
  <si>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</si>
  <si>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</si>
  <si>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</si>
  <si>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</si>
  <si>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</si>
  <si>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</si>
  <si>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</si>
  <si>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</si>
  <si>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</si>
  <si>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</si>
  <si>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</si>
  <si>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</si>
  <si>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</si>
  <si>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</si>
  <si>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</si>
  <si>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</si>
  <si>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</si>
  <si>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</si>
  <si>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</si>
  <si>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</si>
  <si>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</si>
  <si>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</si>
  <si>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</si>
  <si>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</si>
  <si>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</si>
  <si>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</si>
  <si>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</si>
  <si>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</si>
  <si>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</si>
  <si>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</si>
  <si>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</si>
  <si>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</si>
  <si>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</si>
  <si>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</si>
  <si>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</si>
  <si>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</si>
  <si>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</si>
  <si>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</si>
  <si>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</si>
  <si>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</si>
  <si>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</si>
  <si>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</si>
  <si>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</si>
  <si>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</si>
  <si>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</si>
  <si>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</si>
  <si>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</si>
  <si>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</si>
  <si>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</si>
  <si>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</si>
  <si>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</si>
  <si>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</si>
  <si>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</si>
  <si>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</si>
  <si>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</si>
  <si>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</si>
  <si>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</si>
  <si>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</si>
  <si>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</si>
  <si>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</si>
  <si>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</si>
  <si>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</si>
  <si>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</si>
  <si>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</si>
  <si>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</si>
  <si>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</si>
  <si>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</si>
  <si>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</si>
  <si>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</si>
  <si>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</si>
  <si>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</si>
  <si>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</si>
  <si>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</si>
  <si>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</si>
  <si>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</si>
  <si>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</si>
  <si>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</si>
  <si>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</si>
  <si>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</si>
  <si>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</si>
  <si>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</si>
  <si>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</si>
  <si>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</si>
  <si>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</si>
  <si>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</si>
  <si>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</si>
  <si>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</si>
  <si>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</si>
  <si>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</si>
  <si>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</si>
  <si>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</si>
  <si>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</si>
  <si>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</si>
  <si>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</si>
  <si>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</si>
  <si>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</si>
  <si>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</si>
  <si>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</si>
  <si>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</si>
  <si>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</si>
  <si>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</si>
  <si>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</si>
  <si>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</si>
  <si>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</si>
  <si>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</si>
  <si>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</si>
  <si>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</si>
  <si>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</si>
  <si>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</si>
  <si>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</si>
  <si>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</si>
  <si>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</si>
  <si>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</si>
  <si>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</si>
  <si>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</si>
  <si>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</si>
  <si>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</si>
  <si>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</si>
  <si>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</si>
  <si>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</si>
  <si>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</si>
  <si>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</si>
  <si>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</si>
  <si>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</si>
  <si>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</si>
  <si>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</si>
  <si>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</si>
  <si>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</si>
  <si>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</si>
  <si>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</si>
  <si>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</si>
  <si>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</si>
  <si>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</si>
  <si>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</si>
  <si>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</si>
  <si>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</si>
  <si>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</si>
  <si>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</si>
  <si>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</si>
  <si>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</si>
  <si>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</si>
  <si>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</si>
  <si>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</si>
  <si>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</si>
  <si>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</si>
  <si>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</si>
  <si>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</si>
  <si>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</si>
  <si>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</si>
  <si>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</si>
  <si>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</si>
  <si>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</si>
  <si>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</si>
  <si>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</si>
  <si>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</si>
  <si>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</si>
  <si>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</si>
  <si>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</si>
  <si>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</si>
  <si>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</si>
  <si>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</si>
  <si>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</si>
  <si>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</si>
  <si>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</si>
  <si>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</si>
  <si>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</si>
  <si>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</si>
  <si>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</si>
  <si>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</si>
  <si>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</si>
  <si>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</si>
  <si>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</si>
  <si>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</si>
  <si>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</si>
  <si>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</si>
  <si>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</si>
  <si>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</si>
  <si>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</si>
  <si>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</si>
  <si>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</si>
  <si>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</si>
  <si>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</si>
  <si>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</si>
  <si>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</si>
  <si>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</si>
  <si>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</si>
  <si>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</si>
  <si>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</si>
  <si>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</si>
  <si>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</si>
  <si>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</si>
  <si>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</si>
  <si>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</si>
  <si>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</si>
  <si>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</si>
  <si>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</si>
  <si>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</si>
  <si>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</si>
  <si>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</si>
  <si>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</si>
  <si>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</si>
  <si>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</si>
  <si>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</si>
  <si>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</si>
  <si>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</si>
  <si>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</si>
  <si>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</si>
  <si>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</si>
  <si>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</si>
  <si>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</si>
  <si>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</si>
  <si>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</si>
  <si>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</si>
  <si>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</si>
  <si>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</si>
  <si>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</si>
  <si>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</si>
  <si>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</si>
  <si>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</si>
  <si>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</si>
  <si>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</si>
  <si>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</si>
  <si>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</si>
  <si>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</si>
  <si>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</si>
  <si>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</si>
  <si>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</si>
  <si>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</si>
  <si>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</si>
  <si>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</si>
  <si>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</si>
  <si>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</si>
  <si>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</si>
  <si>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</si>
  <si>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</si>
  <si>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</si>
  <si>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</si>
  <si>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</si>
  <si>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</si>
  <si>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</si>
  <si>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</si>
  <si>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</si>
  <si>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</si>
  <si>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</si>
  <si>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</si>
  <si>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</si>
  <si>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</si>
  <si>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</si>
  <si>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</si>
  <si>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</si>
  <si>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</si>
  <si>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</si>
  <si>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</si>
  <si>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</si>
  <si>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</si>
  <si>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</si>
  <si>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</si>
  <si>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</si>
  <si>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</si>
  <si>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</si>
  <si>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</si>
  <si>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</si>
  <si>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</si>
  <si>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</si>
  <si>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</si>
  <si>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</si>
  <si>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</si>
  <si>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</si>
  <si>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</si>
  <si>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</si>
  <si>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</si>
  <si>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</si>
  <si>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</si>
  <si>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</si>
  <si>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</si>
  <si>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</si>
  <si>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</si>
  <si>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</si>
  <si>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</si>
  <si>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</si>
  <si>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</si>
  <si>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</si>
  <si>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</si>
  <si>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</si>
  <si>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</si>
  <si>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</si>
  <si>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</si>
  <si>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</si>
  <si>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</si>
  <si>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</si>
  <si>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</si>
  <si>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</si>
  <si>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</si>
  <si>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</si>
  <si>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</si>
  <si>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</si>
  <si>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</si>
  <si>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</si>
  <si>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</si>
  <si>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</si>
  <si>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</si>
  <si>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</si>
  <si>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</si>
  <si>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</si>
  <si>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</si>
  <si>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</si>
  <si>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</si>
  <si>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</si>
  <si>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</si>
  <si>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</si>
  <si>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</si>
  <si>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</si>
  <si>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</si>
  <si>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</si>
  <si>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</si>
  <si>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</si>
  <si>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</si>
  <si>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</si>
  <si>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</si>
  <si>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</si>
  <si>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</si>
  <si>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</si>
  <si>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</si>
  <si>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</si>
  <si>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</si>
  <si>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</si>
  <si>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</si>
  <si>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</si>
  <si>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</si>
  <si>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</si>
  <si>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</si>
  <si>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</si>
  <si>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</si>
  <si>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</si>
  <si>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</si>
  <si>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</si>
  <si>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</si>
  <si>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</si>
  <si>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</si>
  <si>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</si>
  <si>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</si>
  <si>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</si>
  <si>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</si>
  <si>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</si>
  <si>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</si>
  <si>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</si>
  <si>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</si>
  <si>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</si>
  <si>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</si>
  <si>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</si>
  <si>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</si>
  <si>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</si>
  <si>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</si>
  <si>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</si>
  <si>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</si>
  <si>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</si>
  <si>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</si>
  <si>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</si>
  <si>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</si>
  <si>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</si>
  <si>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</si>
  <si>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</si>
  <si>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</si>
  <si>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</si>
  <si>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</si>
  <si>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</si>
  <si>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</si>
  <si>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</si>
  <si>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</si>
  <si>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</si>
  <si>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</si>
  <si>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</si>
  <si>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</si>
  <si>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</si>
  <si>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</si>
  <si>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</si>
  <si>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</si>
  <si>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</si>
  <si>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</si>
  <si>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</si>
  <si>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</si>
  <si>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</si>
  <si>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</si>
  <si>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</si>
  <si>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</si>
  <si>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</si>
  <si>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</si>
  <si>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</si>
  <si>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</si>
  <si>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</si>
  <si>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</si>
  <si>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</si>
  <si>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</si>
  <si>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</si>
  <si>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</si>
  <si>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</si>
  <si>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</si>
  <si>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</si>
  <si>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</si>
  <si>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</si>
  <si>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</si>
  <si>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</si>
  <si>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</si>
  <si>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</si>
  <si>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</si>
  <si>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</si>
  <si>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</si>
  <si>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</si>
  <si>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</si>
  <si>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</si>
  <si>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</si>
  <si>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</si>
  <si>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</si>
  <si>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</si>
  <si>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</si>
  <si>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</si>
  <si>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</si>
  <si>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</si>
  <si>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</si>
  <si>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</si>
  <si>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</si>
  <si>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</si>
  <si>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</si>
  <si>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</si>
  <si>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</si>
  <si>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</si>
  <si>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</si>
  <si>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</si>
  <si>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</si>
  <si>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</si>
  <si>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</si>
  <si>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</si>
  <si>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</si>
  <si>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</si>
  <si>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</si>
  <si>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</si>
  <si>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</si>
  <si>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</si>
  <si>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</si>
  <si>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</si>
  <si>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</si>
  <si>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</si>
  <si>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</si>
  <si>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</si>
  <si>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</si>
  <si>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</si>
  <si>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</si>
  <si>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</si>
  <si>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</si>
  <si>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</si>
  <si>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</si>
  <si>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</si>
  <si>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</si>
  <si>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</si>
  <si>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</si>
  <si>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</si>
  <si>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</si>
  <si>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</si>
  <si>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</si>
  <si>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</si>
  <si>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</si>
  <si>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</si>
  <si>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</si>
  <si>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</si>
  <si>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</si>
  <si>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</si>
  <si>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</si>
  <si>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</si>
  <si>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</si>
  <si>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</si>
  <si>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</si>
  <si>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</si>
  <si>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</si>
  <si>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</si>
  <si>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</si>
  <si>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</si>
  <si>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</si>
  <si>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</si>
  <si>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</si>
  <si>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</si>
  <si>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</si>
  <si>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</si>
  <si>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</si>
  <si>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</si>
  <si>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</si>
  <si>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</si>
  <si>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</si>
  <si>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</si>
  <si>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</si>
  <si>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</si>
  <si>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</si>
  <si>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</si>
  <si>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</si>
  <si>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</si>
  <si>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</si>
  <si>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</si>
  <si>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</si>
  <si>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</si>
  <si>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</si>
  <si>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</si>
  <si>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</si>
  <si>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</si>
  <si>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</si>
  <si>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</si>
  <si>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</si>
  <si>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</si>
  <si>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</si>
  <si>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</si>
  <si>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</si>
  <si>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</si>
  <si>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</si>
  <si>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</si>
  <si>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</si>
  <si>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</si>
  <si>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</si>
  <si>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</si>
  <si>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</si>
  <si>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</si>
  <si>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</si>
  <si>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</si>
  <si>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</si>
  <si>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</si>
  <si>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</si>
  <si>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</si>
  <si>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</si>
  <si>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</si>
  <si>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</si>
  <si>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</si>
  <si>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</si>
  <si>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</si>
  <si>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</si>
  <si>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</si>
  <si>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</si>
  <si>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</si>
  <si>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</si>
  <si>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</si>
  <si>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</si>
  <si>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</si>
  <si>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</si>
  <si>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</si>
  <si>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</si>
  <si>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</si>
  <si>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</si>
  <si>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</si>
  <si>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</si>
  <si>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</si>
  <si>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</si>
  <si>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</si>
  <si>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</si>
  <si>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</si>
  <si>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</si>
  <si>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</si>
  <si>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</si>
  <si>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</si>
  <si>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</si>
  <si>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</si>
  <si>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</si>
  <si>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</si>
  <si>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</si>
  <si>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</si>
  <si>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</si>
  <si>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</si>
  <si>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</si>
  <si>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</si>
  <si>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</si>
  <si>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</si>
  <si>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</si>
  <si>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</si>
  <si>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</si>
  <si>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</si>
  <si>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</si>
  <si>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</si>
  <si>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</si>
  <si>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</si>
  <si>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</si>
  <si>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</si>
  <si>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</si>
  <si>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</si>
  <si>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</si>
  <si>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</si>
  <si>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</si>
  <si>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</si>
  <si>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</si>
  <si>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</si>
  <si>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</si>
  <si>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</si>
  <si>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</si>
  <si>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</si>
  <si>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</si>
  <si>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</si>
  <si>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</si>
  <si>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</si>
  <si>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</si>
  <si>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</si>
  <si>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</si>
  <si>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</si>
  <si>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</si>
  <si>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</si>
  <si>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</si>
  <si>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</si>
  <si>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</si>
  <si>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</si>
  <si>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</si>
  <si>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</si>
  <si>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</si>
  <si>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</si>
  <si>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</si>
  <si>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</si>
  <si>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</si>
  <si>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</si>
  <si>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</si>
  <si>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</si>
  <si>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</si>
  <si>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</si>
  <si>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</si>
  <si>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</si>
  <si>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</si>
  <si>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</si>
  <si>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</si>
  <si>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</si>
  <si>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</si>
  <si>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</si>
  <si>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</si>
  <si>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</si>
  <si>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</si>
  <si>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</si>
  <si>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</si>
  <si>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</si>
  <si>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</si>
  <si>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</si>
  <si>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</si>
  <si>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</si>
  <si>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</si>
  <si>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</si>
  <si>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</si>
  <si>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</si>
  <si>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</si>
  <si>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</si>
  <si>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</si>
  <si>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</si>
  <si>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</si>
  <si>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</si>
  <si>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</si>
  <si>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</si>
  <si>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</si>
  <si>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</si>
  <si>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</si>
  <si>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</si>
  <si>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</si>
  <si>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</si>
  <si>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</si>
  <si>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</si>
  <si>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</si>
  <si>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</si>
  <si>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</si>
  <si>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</si>
  <si>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</si>
  <si>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</si>
  <si>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</si>
  <si>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</si>
  <si>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</si>
  <si>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</si>
  <si>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</si>
  <si>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</si>
  <si>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</si>
  <si>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</si>
  <si>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</si>
  <si>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</si>
  <si>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</si>
  <si>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</si>
  <si>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</si>
  <si>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</si>
  <si>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</si>
  <si>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</si>
  <si>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</si>
  <si>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</si>
  <si>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</si>
  <si>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</si>
  <si>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</si>
  <si>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</si>
  <si>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</si>
  <si>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</si>
  <si>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</si>
  <si>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</si>
  <si>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</si>
  <si>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</si>
  <si>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</si>
  <si>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</si>
  <si>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</si>
  <si>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</si>
  <si>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</si>
  <si>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</si>
  <si>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</si>
  <si>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</si>
  <si>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</si>
  <si>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</si>
  <si>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</si>
  <si>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</si>
  <si>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</si>
  <si>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</si>
  <si>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</si>
  <si>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</si>
  <si>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</si>
  <si>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</si>
  <si>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</si>
  <si>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</si>
  <si>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</si>
  <si>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</si>
  <si>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</si>
  <si>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</si>
  <si>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</si>
  <si>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</si>
  <si>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</si>
  <si>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</si>
  <si>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</si>
  <si>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</si>
  <si>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</si>
  <si>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</si>
  <si>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</si>
  <si>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</si>
  <si>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</si>
  <si>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</si>
  <si>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</si>
  <si>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</si>
  <si>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</si>
  <si>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</si>
  <si>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</si>
  <si>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</si>
  <si>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</si>
  <si>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</si>
  <si>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</si>
  <si>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</si>
  <si>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</si>
  <si>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</si>
  <si>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</si>
  <si>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</si>
  <si>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</si>
  <si>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</si>
  <si>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</si>
  <si>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</si>
  <si>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</si>
  <si>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</si>
  <si>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</si>
  <si>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</si>
  <si>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</si>
  <si>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</si>
  <si>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</si>
  <si>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</si>
  <si>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</si>
  <si>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</si>
  <si>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</si>
  <si>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</si>
  <si>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</si>
  <si>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</si>
  <si>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</si>
  <si>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</si>
  <si>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</si>
  <si>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</si>
  <si>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</si>
  <si>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</si>
  <si>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</si>
  <si>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</si>
  <si>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</si>
  <si>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</si>
  <si>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</si>
  <si>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</si>
  <si>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</si>
  <si>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</si>
  <si>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</si>
  <si>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</si>
  <si>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</si>
  <si>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</si>
  <si>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</si>
  <si>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</si>
  <si>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</si>
  <si>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</si>
  <si>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</si>
  <si>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</si>
  <si>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</si>
  <si>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</si>
  <si>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</si>
  <si>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</si>
  <si>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</si>
  <si>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</si>
  <si>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</si>
  <si>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</si>
  <si>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</si>
  <si>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</si>
  <si>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</si>
  <si>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</si>
  <si>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</si>
  <si>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</si>
  <si>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</si>
  <si>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</si>
  <si>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</si>
  <si>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</si>
  <si>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</si>
  <si>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</si>
  <si>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</si>
  <si>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</si>
  <si>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</si>
  <si>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</si>
  <si>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</si>
  <si>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</si>
  <si>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</si>
  <si>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</si>
  <si>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</si>
  <si>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</si>
  <si>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</si>
  <si>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</si>
  <si>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</si>
  <si>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</si>
  <si>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</si>
  <si>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</si>
  <si>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</si>
  <si>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</si>
  <si>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</si>
  <si>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</si>
  <si>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</si>
  <si>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</si>
  <si>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</si>
  <si>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</si>
  <si>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</si>
  <si>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</si>
  <si>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</si>
  <si>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</si>
  <si>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</si>
  <si>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</si>
  <si>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</si>
  <si>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</si>
  <si>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</si>
  <si>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</si>
  <si>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</si>
  <si>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</si>
  <si>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</si>
  <si>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</si>
  <si>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</si>
  <si>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</si>
  <si>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</si>
  <si>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</si>
  <si>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</si>
  <si>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</si>
  <si>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</si>
  <si>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</si>
  <si>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</si>
  <si>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</si>
  <si>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</si>
  <si>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</si>
  <si>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</si>
  <si>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</si>
  <si>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</si>
  <si>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</si>
  <si>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</si>
  <si>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</si>
  <si>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</si>
  <si>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</si>
  <si>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</si>
  <si>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</si>
  <si>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</si>
  <si>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</si>
  <si>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</si>
  <si>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</si>
  <si>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</si>
  <si>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</si>
  <si>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</si>
  <si>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</si>
  <si>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</si>
  <si>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</si>
  <si>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</si>
  <si>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</si>
  <si>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</si>
  <si>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</si>
  <si>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</si>
  <si>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</si>
  <si>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</si>
  <si>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</si>
  <si>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</si>
  <si>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</si>
  <si>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</si>
  <si>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</si>
  <si>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</si>
  <si>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</si>
  <si>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</si>
  <si>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</si>
  <si>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</si>
  <si>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</si>
  <si>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</si>
  <si>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</si>
  <si>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</si>
  <si>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</si>
  <si>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</si>
  <si>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</si>
  <si>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</si>
  <si>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</si>
  <si>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</si>
  <si>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</si>
  <si>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</si>
  <si>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</si>
  <si>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</si>
  <si>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</si>
  <si>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</si>
  <si>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</si>
  <si>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</si>
  <si>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</si>
  <si>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</si>
  <si>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</si>
  <si>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</si>
  <si>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</si>
  <si>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</si>
  <si>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</si>
  <si>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</si>
  <si>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</si>
  <si>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</si>
  <si>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</si>
  <si>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</si>
  <si>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</si>
  <si>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</si>
  <si>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</si>
  <si>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</si>
  <si>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</si>
  <si>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</si>
  <si>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</si>
  <si>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</si>
  <si>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</si>
  <si>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</si>
  <si>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</si>
  <si>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</si>
  <si>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</si>
  <si>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</si>
  <si>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</si>
  <si>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</si>
  <si>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</si>
  <si>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</si>
  <si>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</si>
  <si>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</si>
  <si>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</si>
  <si>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</si>
  <si>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</si>
  <si>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</si>
  <si>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</si>
  <si>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</si>
  <si>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</si>
  <si>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</si>
  <si>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</si>
  <si>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</si>
  <si>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</si>
  <si>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</si>
  <si>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</si>
  <si>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</si>
  <si>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</si>
  <si>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</si>
  <si>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</si>
  <si>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</si>
  <si>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</si>
  <si>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</si>
  <si>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</si>
  <si>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</si>
  <si>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</si>
  <si>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</si>
  <si>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</si>
  <si>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</si>
  <si>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</si>
  <si>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</si>
  <si>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</si>
  <si>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</si>
  <si>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</si>
  <si>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</si>
  <si>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</si>
  <si>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</si>
  <si>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</si>
  <si>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</si>
  <si>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</si>
  <si>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</si>
  <si>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</si>
  <si>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</si>
  <si>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</si>
  <si>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</si>
  <si>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</si>
  <si>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</si>
  <si>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</si>
  <si>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</si>
  <si>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</si>
  <si>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</si>
  <si>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</si>
  <si>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</si>
  <si>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</si>
  <si>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</si>
  <si>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</si>
  <si>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</si>
  <si>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</si>
  <si>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</si>
  <si>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</si>
  <si>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</si>
  <si>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</si>
  <si>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</si>
  <si>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</si>
  <si>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</si>
  <si>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</si>
  <si>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</si>
  <si>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</si>
  <si>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</si>
  <si>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</si>
  <si>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</si>
  <si>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</si>
  <si>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</si>
  <si>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</si>
  <si>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</si>
  <si>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</si>
  <si>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</si>
  <si>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</si>
  <si>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</si>
  <si>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</si>
  <si>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</si>
  <si>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</si>
  <si>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</si>
  <si>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</si>
  <si>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</si>
  <si>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</si>
  <si>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</si>
  <si>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</si>
  <si>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</si>
  <si>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</si>
  <si>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</si>
  <si>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</si>
  <si>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</si>
  <si>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</si>
  <si>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</si>
  <si>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</si>
  <si>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</si>
  <si>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</si>
  <si>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</si>
  <si>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</si>
  <si>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</si>
  <si>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</si>
  <si>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</si>
  <si>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</si>
  <si>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</si>
  <si>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</si>
  <si>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</si>
  <si>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</si>
  <si>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</si>
  <si>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</si>
  <si>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</si>
  <si>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</si>
  <si>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</si>
  <si>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</si>
  <si>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</si>
  <si>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</si>
  <si>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</si>
  <si>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</si>
  <si>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</si>
  <si>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</si>
  <si>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</si>
  <si>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</si>
  <si>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</si>
  <si>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</si>
  <si>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</si>
  <si>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</si>
  <si>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</si>
  <si>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</si>
  <si>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</si>
  <si>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</si>
  <si>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</si>
  <si>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</si>
  <si>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</si>
  <si>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</si>
  <si>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</si>
  <si>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</si>
  <si>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</si>
  <si>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</si>
  <si>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</si>
  <si>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</si>
  <si>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</si>
  <si>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</si>
  <si>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</si>
  <si>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</si>
  <si>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</si>
  <si>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</si>
  <si>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</si>
  <si>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</si>
  <si>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</si>
  <si>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</si>
  <si>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</si>
  <si>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</si>
  <si>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</si>
  <si>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</si>
  <si>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</si>
  <si>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</si>
  <si>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</si>
  <si>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</si>
  <si>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</si>
  <si>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</si>
  <si>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</si>
  <si>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</si>
  <si>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</si>
  <si>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</si>
  <si>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</si>
  <si>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</si>
  <si>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</si>
  <si>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</si>
  <si>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</si>
  <si>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</si>
  <si>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</si>
  <si>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</si>
  <si>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</si>
  <si>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</si>
  <si>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</si>
  <si>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</si>
  <si>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</si>
  <si>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</si>
  <si>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</si>
  <si>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</si>
  <si>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</si>
  <si>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</si>
  <si>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</si>
  <si>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</si>
  <si>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</si>
  <si>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</si>
  <si>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</si>
  <si>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</si>
  <si>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</si>
  <si>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</si>
  <si>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</si>
  <si>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</si>
  <si>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</si>
  <si>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</si>
  <si>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</si>
  <si>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</si>
  <si>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</si>
  <si>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</si>
  <si>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</si>
  <si>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</si>
  <si>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</si>
  <si>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</si>
  <si>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</si>
  <si>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</si>
  <si>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</si>
  <si>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</si>
  <si>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</si>
  <si>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</si>
  <si>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</si>
  <si>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</si>
  <si>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</si>
  <si>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</si>
  <si>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</si>
  <si>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</si>
  <si>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</si>
  <si>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</si>
  <si>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</si>
  <si>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</si>
  <si>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</si>
  <si>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</si>
  <si>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</si>
  <si>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</si>
  <si>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</si>
  <si>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</si>
  <si>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</si>
  <si>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</si>
  <si>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</si>
  <si>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</si>
  <si>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</si>
  <si>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</si>
  <si>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</si>
  <si>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</si>
  <si>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</si>
  <si>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</si>
  <si>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</si>
  <si>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</si>
  <si>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</si>
  <si>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</si>
  <si>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</si>
  <si>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</si>
  <si>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</si>
  <si>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</si>
  <si>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</si>
  <si>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</si>
  <si>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</si>
  <si>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</si>
  <si>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</si>
  <si>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</si>
  <si>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</si>
  <si>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</si>
  <si>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</si>
  <si>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</si>
  <si>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</si>
  <si>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</si>
  <si>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</si>
  <si>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</si>
  <si>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</si>
  <si>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</si>
  <si>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</si>
  <si>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</si>
  <si>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</si>
  <si>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</si>
  <si>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</si>
  <si>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</si>
  <si>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</si>
  <si>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</si>
  <si>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</si>
  <si>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</si>
  <si>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</si>
  <si>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</si>
  <si>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</si>
  <si>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</si>
  <si>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</si>
  <si>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</si>
  <si>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</si>
  <si>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</si>
  <si>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</si>
  <si>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</si>
  <si>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</si>
  <si>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</si>
  <si>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</si>
  <si>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</si>
  <si>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</si>
  <si>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</si>
  <si>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</si>
  <si>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</si>
  <si>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</si>
  <si>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</si>
  <si>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</si>
  <si>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</si>
  <si>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</si>
  <si>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</si>
  <si>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</si>
  <si>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</si>
  <si>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</si>
  <si>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</si>
  <si>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</si>
  <si>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</si>
  <si>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</si>
  <si>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</si>
  <si>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</si>
  <si>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</si>
  <si>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</si>
  <si>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</si>
  <si>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</si>
  <si>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</si>
  <si>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</si>
  <si>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</si>
  <si>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</si>
  <si>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</si>
  <si>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</si>
  <si>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</si>
  <si>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</si>
  <si>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</si>
  <si>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</si>
  <si>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</si>
  <si>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</si>
  <si>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</si>
  <si>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</si>
  <si>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</si>
  <si>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</si>
  <si>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</si>
  <si>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</si>
  <si>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</si>
  <si>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</si>
  <si>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</si>
  <si>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</si>
  <si>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</si>
  <si>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</si>
  <si>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</si>
  <si>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</si>
  <si>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</si>
  <si>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</si>
  <si>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</si>
  <si>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</si>
  <si>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</si>
  <si>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</si>
  <si>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</si>
  <si>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</si>
  <si>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</si>
  <si>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</si>
  <si>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</si>
  <si>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</si>
  <si>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</si>
  <si>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</si>
  <si>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</si>
  <si>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</si>
  <si>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</si>
  <si>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</si>
  <si>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</si>
  <si>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</si>
  <si>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</si>
  <si>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</si>
  <si>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</si>
  <si>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</si>
  <si>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</si>
  <si>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</si>
  <si>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</si>
  <si>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</si>
  <si>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</si>
  <si>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</si>
  <si>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</si>
  <si>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</si>
  <si>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</si>
  <si>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</si>
  <si>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</si>
  <si>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</si>
  <si>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</si>
  <si>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</si>
  <si>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</si>
  <si>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</si>
  <si>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</si>
  <si>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</si>
  <si>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</si>
  <si>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</si>
  <si>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</si>
  <si>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</si>
  <si>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</si>
  <si>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</si>
  <si>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</si>
  <si>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</si>
  <si>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</si>
  <si>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</si>
  <si>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</si>
  <si>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</si>
  <si>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</si>
  <si>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</si>
  <si>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</si>
  <si>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</si>
  <si>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</si>
  <si>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</si>
  <si>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</si>
  <si>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</si>
  <si>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</si>
  <si>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</si>
  <si>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</si>
  <si>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</si>
  <si>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</si>
  <si>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</si>
  <si>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</si>
  <si>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</si>
  <si>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</si>
  <si>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</si>
  <si>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</si>
  <si>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</si>
  <si>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</si>
  <si>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</si>
  <si>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</si>
  <si>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</si>
  <si>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</si>
  <si>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</si>
  <si>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</si>
  <si>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</si>
  <si>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</si>
  <si>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</si>
  <si>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</si>
  <si>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</si>
  <si>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</si>
  <si>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</si>
  <si>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</si>
  <si>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</si>
  <si>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</si>
  <si>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</si>
  <si>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</si>
  <si>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</si>
  <si>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</si>
  <si>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</si>
  <si>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</si>
  <si>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</si>
  <si>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</si>
  <si>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</si>
  <si>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</si>
  <si>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</si>
  <si>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</si>
  <si>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</si>
  <si>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</si>
  <si>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</si>
  <si>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</si>
  <si>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</si>
  <si>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</si>
  <si>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</si>
  <si>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</si>
  <si>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</si>
  <si>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</si>
  <si>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</si>
  <si>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</si>
  <si>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</si>
  <si>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</si>
  <si>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</si>
  <si>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</si>
  <si>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</si>
  <si>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</si>
  <si>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</si>
  <si>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</si>
  <si>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</si>
  <si>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</si>
  <si>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</si>
  <si>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</si>
  <si>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</si>
  <si>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</si>
  <si>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</si>
  <si>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</si>
  <si>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</si>
  <si>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</si>
  <si>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</si>
  <si>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</si>
  <si>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</si>
  <si>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</si>
  <si>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</si>
  <si>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</si>
  <si>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</si>
  <si>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</si>
  <si>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</si>
  <si>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</si>
  <si>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</si>
  <si>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</si>
  <si>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</si>
  <si>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</si>
  <si>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</si>
  <si>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</si>
  <si>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</si>
  <si>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</si>
  <si>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</si>
  <si>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</si>
  <si>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</si>
  <si>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</si>
  <si>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</si>
  <si>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</si>
  <si>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</si>
  <si>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</si>
  <si>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</si>
  <si>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</si>
  <si>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</si>
  <si>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</si>
  <si>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</si>
  <si>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</si>
  <si>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</si>
  <si>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</si>
  <si>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</si>
  <si>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</si>
  <si>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</si>
  <si>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</si>
  <si>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</si>
  <si>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</si>
  <si>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</si>
  <si>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</si>
  <si>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</si>
  <si>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</si>
  <si>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</si>
  <si>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</si>
  <si>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</si>
  <si>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</si>
  <si>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</si>
  <si>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</si>
  <si>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</si>
  <si>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</si>
  <si>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</si>
  <si>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</si>
  <si>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</si>
  <si>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</si>
  <si>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</si>
  <si>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</si>
  <si>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</si>
  <si>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</si>
  <si>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</si>
  <si>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</si>
  <si>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</si>
  <si>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</si>
  <si>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</si>
  <si>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</si>
  <si>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</si>
  <si>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</si>
  <si>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</si>
  <si>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</si>
  <si>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</si>
  <si>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</si>
  <si>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</si>
  <si>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</si>
  <si>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</si>
  <si>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</si>
  <si>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</si>
  <si>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</si>
  <si>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</si>
  <si>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</si>
  <si>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</si>
  <si>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</si>
  <si>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</si>
  <si>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</si>
  <si>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</si>
  <si>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</si>
  <si>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</si>
  <si>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</si>
  <si>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</si>
  <si>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</si>
  <si>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</si>
  <si>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</si>
  <si>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</si>
  <si>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</si>
  <si>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</si>
  <si>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</si>
  <si>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</si>
  <si>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</si>
  <si>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</si>
  <si>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</si>
  <si>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</si>
  <si>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</si>
  <si>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</si>
  <si>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</si>
  <si>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</si>
  <si>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</si>
  <si>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</si>
  <si>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</si>
  <si>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</si>
  <si>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</si>
  <si>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</si>
  <si>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</si>
  <si>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</si>
  <si>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</si>
  <si>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</si>
  <si>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</si>
  <si>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</si>
  <si>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</si>
  <si>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</si>
  <si>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</si>
  <si>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</si>
  <si>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</si>
  <si>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</si>
  <si>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</si>
  <si>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</si>
  <si>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</si>
  <si>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</si>
  <si>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</si>
  <si>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</si>
  <si>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</si>
  <si>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</si>
  <si>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</si>
  <si>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</si>
  <si>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</si>
  <si>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</si>
  <si>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</si>
  <si>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</si>
  <si>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</si>
  <si>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</si>
  <si>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</si>
  <si>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</si>
  <si>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</si>
  <si>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</si>
  <si>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</si>
  <si>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</si>
  <si>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</si>
  <si>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</si>
  <si>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</si>
  <si>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</si>
  <si>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</si>
  <si>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</si>
  <si>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</si>
  <si>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</si>
  <si>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</si>
  <si>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</si>
  <si>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</si>
  <si>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</si>
  <si>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</si>
  <si>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</si>
  <si>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</si>
  <si>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</si>
  <si>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</si>
  <si>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</si>
  <si>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</si>
  <si>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</si>
  <si>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</si>
  <si>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</si>
  <si>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</si>
  <si>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</si>
  <si>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</si>
  <si>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</si>
  <si>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</si>
  <si>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</si>
  <si>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</si>
  <si>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</si>
  <si>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</si>
  <si>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</si>
  <si>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</si>
  <si>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</si>
  <si>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</si>
  <si>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</si>
  <si>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</si>
  <si>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</si>
  <si>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</si>
  <si>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</si>
  <si>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</si>
  <si>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</si>
  <si>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</si>
  <si>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</si>
  <si>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</si>
  <si>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</si>
  <si>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</si>
  <si>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</si>
  <si>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</si>
  <si>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</si>
  <si>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</si>
  <si>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</si>
  <si>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</si>
  <si>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</si>
  <si>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</si>
  <si>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</si>
  <si>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</si>
  <si>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</si>
  <si>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</si>
  <si>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</si>
  <si>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</si>
  <si>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</si>
  <si>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</si>
  <si>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</si>
  <si>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</si>
  <si>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</si>
  <si>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</si>
  <si>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</si>
  <si>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</si>
  <si>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</si>
  <si>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</si>
  <si>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</si>
  <si>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</si>
  <si>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</si>
  <si>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</si>
  <si>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</si>
  <si>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</si>
  <si>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</si>
  <si>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</si>
  <si>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</si>
  <si>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</si>
  <si>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</si>
  <si>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</si>
  <si>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</si>
  <si>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</si>
  <si>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</si>
  <si>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</si>
  <si>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</si>
  <si>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</si>
  <si>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</si>
  <si>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</si>
  <si>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</si>
  <si>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</si>
  <si>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</si>
  <si>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</si>
  <si>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</si>
  <si>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</si>
  <si>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</si>
  <si>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</si>
  <si>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</si>
  <si>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</si>
  <si>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</si>
  <si>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</si>
  <si>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</si>
  <si>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</si>
  <si>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</si>
  <si>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</si>
  <si>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</si>
  <si>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</si>
  <si>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</si>
  <si>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</si>
  <si>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</si>
  <si>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</si>
  <si>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</si>
  <si>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</si>
  <si>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</si>
  <si>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</si>
  <si>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</si>
  <si>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</si>
  <si>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</si>
  <si>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</si>
  <si>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</si>
  <si>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</si>
  <si>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</si>
  <si>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</si>
  <si>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</si>
  <si>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</si>
  <si>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</si>
  <si>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</si>
  <si>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</si>
  <si>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</si>
  <si>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</si>
  <si>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</si>
  <si>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</si>
  <si>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</si>
  <si>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</si>
  <si>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</si>
  <si>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</si>
  <si>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</si>
  <si>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</si>
  <si>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</si>
  <si>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</si>
  <si>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</si>
  <si>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</si>
  <si>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</si>
  <si>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</si>
  <si>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</si>
  <si>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</si>
  <si>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</si>
  <si>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</si>
  <si>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</si>
  <si>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</si>
  <si>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</si>
  <si>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</si>
  <si>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</si>
  <si>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</si>
  <si>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</si>
  <si>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</si>
  <si>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</si>
  <si>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</si>
  <si>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</si>
  <si>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</si>
  <si>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</si>
  <si>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</si>
  <si>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</si>
  <si>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</si>
  <si>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</si>
  <si>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</si>
  <si>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</si>
  <si>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</si>
  <si>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</si>
  <si>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</si>
  <si>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</si>
  <si>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</si>
  <si>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</si>
  <si>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</si>
  <si>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</si>
  <si>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</si>
  <si>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</si>
  <si>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</si>
  <si>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</si>
  <si>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</si>
  <si>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</si>
  <si>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</si>
  <si>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</si>
  <si>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</si>
  <si>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</si>
  <si>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</si>
  <si>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</si>
  <si>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</si>
  <si>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</si>
  <si>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</si>
  <si>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</si>
  <si>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</si>
  <si>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</si>
  <si>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</si>
  <si>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</si>
  <si>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</si>
  <si>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</si>
  <si>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</si>
  <si>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</si>
  <si>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</si>
  <si>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</si>
  <si>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</si>
  <si>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</si>
  <si>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</si>
  <si>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</si>
  <si>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</si>
  <si>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</si>
  <si>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</si>
  <si>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</si>
  <si>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</si>
  <si>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</si>
  <si>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</si>
  <si>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</si>
  <si>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</si>
  <si>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</si>
  <si>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</si>
  <si>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</si>
  <si>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</si>
  <si>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</si>
  <si>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</si>
  <si>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</si>
  <si>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</si>
  <si>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</si>
  <si>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</si>
  <si>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</si>
  <si>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</si>
  <si>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</si>
  <si>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</si>
  <si>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</si>
  <si>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</si>
  <si>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</si>
  <si>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</si>
  <si>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</si>
  <si>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</si>
  <si>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</si>
  <si>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</si>
  <si>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</si>
  <si>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</si>
  <si>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</si>
  <si>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</si>
  <si>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</si>
  <si>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</si>
  <si>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</si>
  <si>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</si>
  <si>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</si>
  <si>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</si>
  <si>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</si>
  <si>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</si>
  <si>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</si>
  <si>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</si>
  <si>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</si>
  <si>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</si>
  <si>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</si>
  <si>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</si>
  <si>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</si>
  <si>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</si>
  <si>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</si>
  <si>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</si>
  <si>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</si>
  <si>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</si>
  <si>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</si>
  <si>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</si>
  <si>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</si>
  <si>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</si>
  <si>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</si>
  <si>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</si>
  <si>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</si>
  <si>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</si>
  <si>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</si>
  <si>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</si>
  <si>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</si>
  <si>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</si>
  <si>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</si>
  <si>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</si>
  <si>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</si>
  <si>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</si>
  <si>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</si>
  <si>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</si>
  <si>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</si>
  <si>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</si>
  <si>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</si>
  <si>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</si>
  <si>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</si>
  <si>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</si>
  <si>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</si>
  <si>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</si>
  <si>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</si>
  <si>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</si>
  <si>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</si>
  <si>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</si>
  <si>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</si>
  <si>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</si>
  <si>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</si>
  <si>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</si>
  <si>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</si>
  <si>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</si>
  <si>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</si>
  <si>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</si>
  <si>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</si>
  <si>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</si>
  <si>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</si>
  <si>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</si>
  <si>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</si>
  <si>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</si>
  <si>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</si>
  <si>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</si>
  <si>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</si>
  <si>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</si>
  <si>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</si>
  <si>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</si>
  <si>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</si>
  <si>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</si>
  <si>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</si>
  <si>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</si>
  <si>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</si>
  <si>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</si>
  <si>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</si>
  <si>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</si>
  <si>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</si>
  <si>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</si>
  <si>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</si>
  <si>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</si>
  <si>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</si>
  <si>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</si>
  <si>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</si>
  <si>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</si>
  <si>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</si>
  <si>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</si>
  <si>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</si>
  <si>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</si>
  <si>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</si>
  <si>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</si>
  <si>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</si>
  <si>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</si>
  <si>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</si>
  <si>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</si>
  <si>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</si>
  <si>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</si>
  <si>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</si>
  <si>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</si>
  <si>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</si>
  <si>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</si>
  <si>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</si>
  <si>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</si>
  <si>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</si>
  <si>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</si>
  <si>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</si>
  <si>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</si>
  <si>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</si>
  <si>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</si>
  <si>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</si>
  <si>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</si>
  <si>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</si>
  <si>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</si>
  <si>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</si>
  <si>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</si>
  <si>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</si>
  <si>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</si>
  <si>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</si>
  <si>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</si>
  <si>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</si>
  <si>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</si>
  <si>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</si>
  <si>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</si>
  <si>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</si>
  <si>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</si>
  <si>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</si>
  <si>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</si>
  <si>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</si>
  <si>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</si>
  <si>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</si>
  <si>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</si>
  <si>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</si>
  <si>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</si>
  <si>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</si>
  <si>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</si>
  <si>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</si>
  <si>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</si>
  <si>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</si>
  <si>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</si>
  <si>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</si>
  <si>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</si>
  <si>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</si>
  <si>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</si>
  <si>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</si>
  <si>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</si>
  <si>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</si>
  <si>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</si>
  <si>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</si>
  <si>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</si>
  <si>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</si>
  <si>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</si>
  <si>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</si>
  <si>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</si>
  <si>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</si>
  <si>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</si>
  <si>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</si>
  <si>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</si>
  <si>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</si>
  <si>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</si>
  <si>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</si>
  <si>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</si>
  <si>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</si>
  <si>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</si>
  <si>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</si>
  <si>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</si>
  <si>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</si>
  <si>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</si>
  <si>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</si>
  <si>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</si>
  <si>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</si>
  <si>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</si>
  <si>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</si>
  <si>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</si>
  <si>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</si>
  <si>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</si>
  <si>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</si>
  <si>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</si>
  <si>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</si>
  <si>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</si>
  <si>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</si>
  <si>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</si>
  <si>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</si>
  <si>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</si>
  <si>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</si>
  <si>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</si>
  <si>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</si>
  <si>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</si>
  <si>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</si>
  <si>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</si>
  <si>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</si>
  <si>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</si>
  <si>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</si>
  <si>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</si>
  <si>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</si>
  <si>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</si>
  <si>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</si>
  <si>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</si>
  <si>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</si>
  <si>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</si>
  <si>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</si>
  <si>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</si>
  <si>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</si>
  <si>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</si>
  <si>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</si>
  <si>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</si>
  <si>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</si>
  <si>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</si>
  <si>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</si>
  <si>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</si>
  <si>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</si>
  <si>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</si>
  <si>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</si>
  <si>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</si>
  <si>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</si>
  <si>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</si>
  <si>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</si>
  <si>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</si>
  <si>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</si>
  <si>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</si>
  <si>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</si>
  <si>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</si>
  <si>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</si>
  <si>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</si>
  <si>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</si>
  <si>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</si>
  <si>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</si>
  <si>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</si>
  <si>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</si>
  <si>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</si>
  <si>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</si>
  <si>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</si>
  <si>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</si>
  <si>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</si>
  <si>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</si>
  <si>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</si>
  <si>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</si>
  <si>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</si>
  <si>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</si>
  <si>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</si>
  <si>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</si>
  <si>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</si>
  <si>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</si>
  <si>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</si>
  <si>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</si>
  <si>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</si>
  <si>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</si>
  <si>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</si>
  <si>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</si>
  <si>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</si>
  <si>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</si>
  <si>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</si>
  <si>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</si>
  <si>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</si>
  <si>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</si>
  <si>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</si>
  <si>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</si>
  <si>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</si>
  <si>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</si>
  <si>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</si>
  <si>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</si>
  <si>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</si>
  <si>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</si>
  <si>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</si>
  <si>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</si>
  <si>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</si>
  <si>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</si>
  <si>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</si>
  <si>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</si>
  <si>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</si>
  <si>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</si>
  <si>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</si>
  <si>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</si>
  <si>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</si>
  <si>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</si>
  <si>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</si>
  <si>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</si>
  <si>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</si>
  <si>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</si>
  <si>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</si>
  <si>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</si>
  <si>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</si>
  <si>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</si>
  <si>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</si>
  <si>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</si>
  <si>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</si>
  <si>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</si>
  <si>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</si>
  <si>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</si>
  <si>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</si>
  <si>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</si>
  <si>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</si>
  <si>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</si>
  <si>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</si>
  <si>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</si>
  <si>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</si>
  <si>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</si>
  <si>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</si>
  <si>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</si>
  <si>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</si>
  <si>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</si>
  <si>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</si>
  <si>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</si>
  <si>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</si>
  <si>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</si>
  <si>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</si>
  <si>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</si>
  <si>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</si>
  <si>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</si>
  <si>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</si>
  <si>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</si>
  <si>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</si>
  <si>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</si>
  <si>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</si>
  <si>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</si>
  <si>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</si>
  <si>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</si>
  <si>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</si>
  <si>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</si>
  <si>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</si>
  <si>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</si>
  <si>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</si>
  <si>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</si>
  <si>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</si>
  <si>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</si>
  <si>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</si>
  <si>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</si>
  <si>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</si>
  <si>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</si>
  <si>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</si>
  <si>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</si>
  <si>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</si>
  <si>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</si>
  <si>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</si>
  <si>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</si>
  <si>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</si>
  <si>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</si>
  <si>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</si>
  <si>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</si>
  <si>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</si>
  <si>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</si>
  <si>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</si>
  <si>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</si>
  <si>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</si>
  <si>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</si>
  <si>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</si>
  <si>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</si>
  <si>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</si>
  <si>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</si>
  <si>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</si>
  <si>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</si>
  <si>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</si>
  <si>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</si>
  <si>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</si>
  <si>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</si>
  <si>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</si>
  <si>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</si>
  <si>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</si>
  <si>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</si>
  <si>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</si>
  <si>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</si>
  <si>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</si>
  <si>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</si>
  <si>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</si>
  <si>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</si>
  <si>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</si>
  <si>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</si>
  <si>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</si>
  <si>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</si>
  <si>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</si>
  <si>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</si>
  <si>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</si>
  <si>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</si>
  <si>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</si>
  <si>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</si>
  <si>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</si>
  <si>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</si>
  <si>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</si>
  <si>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</si>
  <si>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</si>
  <si>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</si>
  <si>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</si>
  <si>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</si>
  <si>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</si>
  <si>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</si>
  <si>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</si>
  <si>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</si>
  <si>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</si>
  <si>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</si>
  <si>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</si>
  <si>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</si>
  <si>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</si>
  <si>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</si>
  <si>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</si>
  <si>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</si>
  <si>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</si>
  <si>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</si>
  <si>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</si>
  <si>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</si>
  <si>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</si>
  <si>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</si>
  <si>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</si>
  <si>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</si>
  <si>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</si>
  <si>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</si>
  <si>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</si>
  <si>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</si>
  <si>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</si>
  <si>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</si>
  <si>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</si>
  <si>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</si>
  <si>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</si>
  <si>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</si>
  <si>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</si>
  <si>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</si>
  <si>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</si>
  <si>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</si>
  <si>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</si>
  <si>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</si>
  <si>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</si>
  <si>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</si>
  <si>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</si>
  <si>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</si>
  <si>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</si>
  <si>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</si>
  <si>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</si>
  <si>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</si>
  <si>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</si>
  <si>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</si>
  <si>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</si>
  <si>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</si>
  <si>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</si>
  <si>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</si>
  <si>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</si>
  <si>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</si>
  <si>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</si>
  <si>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</si>
  <si>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</si>
  <si>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</si>
  <si>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</si>
  <si>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</si>
  <si>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</si>
  <si>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</si>
  <si>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</si>
  <si>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</si>
  <si>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</si>
  <si>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</si>
  <si>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</si>
  <si>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</si>
  <si>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</si>
  <si>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</si>
  <si>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</si>
  <si>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</si>
  <si>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</si>
  <si>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</si>
  <si>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</si>
  <si>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</si>
  <si>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</si>
  <si>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</si>
  <si>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</si>
  <si>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</si>
  <si>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</si>
  <si>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</si>
  <si>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</si>
  <si>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</si>
  <si>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</si>
  <si>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</si>
  <si>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</si>
  <si>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</si>
  <si>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</si>
  <si>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</si>
  <si>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</si>
  <si>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</si>
  <si>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</si>
  <si>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</si>
  <si>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</si>
  <si>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</si>
  <si>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</si>
  <si>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</si>
  <si>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</si>
  <si>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</si>
  <si>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</si>
  <si>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</si>
  <si>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</si>
  <si>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</si>
  <si>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</si>
  <si>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</si>
  <si>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</si>
  <si>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</si>
  <si>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</si>
  <si>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</si>
  <si>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</si>
  <si>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</si>
  <si>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</si>
  <si>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</si>
  <si>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</si>
  <si>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</si>
  <si>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</si>
  <si>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</si>
  <si>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</si>
  <si>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</si>
  <si>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</si>
  <si>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</si>
  <si>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</si>
  <si>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</si>
  <si>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</si>
  <si>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</si>
  <si>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</si>
  <si>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</si>
  <si>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</si>
  <si>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</si>
  <si>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</si>
  <si>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</si>
  <si>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</si>
  <si>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</si>
  <si>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</si>
  <si>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</si>
  <si>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</si>
  <si>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</si>
  <si>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</si>
  <si>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</si>
  <si>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</si>
  <si>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</si>
  <si>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</si>
  <si>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</si>
  <si>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</si>
  <si>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</si>
  <si>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</si>
  <si>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</si>
  <si>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</si>
  <si>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</si>
  <si>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</si>
  <si>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</si>
  <si>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</si>
  <si>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</si>
  <si>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</si>
  <si>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</si>
  <si>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</si>
  <si>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</si>
  <si>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</si>
  <si>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</si>
  <si>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</si>
  <si>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</si>
  <si>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</si>
  <si>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</si>
  <si>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</si>
  <si>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</si>
  <si>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</si>
  <si>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</si>
  <si>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</si>
  <si>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</si>
  <si>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</si>
  <si>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</si>
  <si>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</si>
  <si>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</si>
  <si>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</si>
  <si>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</si>
  <si>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</si>
  <si>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</si>
  <si>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</si>
  <si>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</si>
  <si>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</si>
  <si>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</si>
  <si>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</si>
  <si>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</si>
  <si>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</si>
  <si>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</si>
  <si>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</si>
  <si>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</si>
  <si>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</si>
  <si>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</si>
  <si>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</si>
  <si>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</si>
  <si>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</si>
  <si>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</si>
  <si>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</si>
  <si>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</si>
  <si>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</si>
  <si>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</si>
  <si>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</si>
  <si>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</si>
  <si>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</si>
  <si>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</si>
  <si>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</si>
  <si>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</si>
  <si>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</si>
  <si>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</si>
  <si>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</si>
  <si>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</si>
  <si>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</si>
  <si>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</si>
  <si>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</si>
  <si>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</si>
  <si>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</si>
  <si>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</si>
  <si>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</si>
  <si>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</si>
  <si>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</si>
  <si>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</si>
  <si>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</si>
  <si>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</si>
  <si>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</si>
  <si>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</si>
  <si>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</si>
  <si>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</si>
  <si>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</si>
  <si>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</si>
  <si>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</si>
  <si>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</si>
  <si>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</si>
  <si>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</si>
  <si>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</si>
  <si>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</si>
  <si>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</si>
  <si>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</si>
  <si>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</si>
  <si>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</si>
  <si>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</si>
  <si>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</si>
  <si>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</si>
  <si>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</si>
  <si>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</si>
  <si>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</si>
  <si>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</si>
  <si>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</si>
  <si>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</si>
  <si>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</si>
  <si>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</si>
  <si>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</si>
  <si>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</si>
  <si>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</si>
  <si>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</si>
  <si>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</si>
  <si>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</si>
  <si>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</si>
  <si>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</si>
  <si>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</si>
  <si>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</si>
  <si>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</si>
  <si>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</si>
  <si>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</si>
  <si>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</si>
  <si>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</si>
  <si>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</si>
  <si>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</si>
  <si>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</si>
  <si>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</si>
  <si>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</si>
  <si>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</si>
  <si>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</si>
  <si>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</si>
  <si>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</si>
  <si>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</si>
  <si>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</si>
  <si>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</si>
  <si>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</si>
  <si>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</si>
  <si>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</si>
  <si>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</si>
  <si>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</si>
  <si>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</si>
  <si>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</si>
  <si>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</si>
  <si>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</si>
  <si>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</si>
  <si>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</si>
  <si>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</si>
  <si>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</si>
  <si>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</si>
  <si>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</si>
  <si>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</si>
  <si>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</si>
  <si>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</si>
  <si>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</si>
  <si>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</si>
  <si>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</si>
  <si>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</si>
  <si>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</si>
  <si>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</si>
  <si>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</si>
  <si>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</si>
  <si>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</si>
  <si>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</si>
  <si>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</si>
  <si>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</si>
  <si>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</si>
  <si>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</si>
  <si>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</si>
  <si>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</si>
  <si>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</si>
  <si>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</si>
  <si>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</si>
  <si>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</si>
  <si>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</si>
  <si>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</si>
  <si>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</si>
  <si>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</si>
  <si>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</si>
  <si>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</si>
  <si>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</si>
  <si>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</si>
  <si>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</si>
  <si>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</si>
  <si>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</si>
  <si>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</si>
  <si>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</si>
  <si>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</si>
  <si>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</si>
  <si>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</si>
  <si>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</si>
  <si>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</si>
  <si>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</si>
  <si>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</si>
  <si>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</si>
  <si>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</si>
  <si>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</si>
  <si>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</si>
  <si>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</si>
  <si>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</si>
  <si>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</si>
  <si>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</si>
  <si>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</si>
  <si>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</si>
  <si>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</si>
  <si>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</si>
  <si>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</si>
  <si>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</si>
  <si>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</si>
  <si>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</si>
  <si>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</si>
  <si>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</si>
  <si>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</si>
  <si>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</si>
  <si>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</si>
  <si>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</si>
  <si>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</si>
  <si>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</si>
  <si>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</si>
  <si>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</si>
  <si>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</si>
  <si>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</si>
  <si>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</si>
  <si>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</si>
  <si>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</si>
  <si>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</si>
  <si>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</si>
  <si>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</si>
  <si>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</si>
  <si>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</si>
  <si>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</si>
  <si>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</si>
  <si>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</si>
  <si>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</si>
  <si>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</si>
  <si>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</si>
  <si>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</si>
  <si>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</si>
  <si>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</si>
  <si>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</si>
  <si>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</si>
  <si>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</si>
  <si>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</si>
  <si>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</si>
  <si>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</si>
  <si>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</si>
  <si>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</si>
  <si>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</si>
  <si>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</si>
  <si>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</si>
  <si>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</si>
  <si>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</si>
  <si>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</si>
  <si>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</si>
  <si>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</si>
  <si>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</si>
  <si>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</si>
  <si>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</si>
  <si>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</si>
  <si>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</si>
  <si>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</si>
  <si>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</si>
  <si>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</si>
  <si>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</si>
  <si>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</si>
  <si>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</si>
  <si>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</si>
  <si>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</si>
  <si>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</si>
  <si>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</si>
  <si>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</si>
  <si>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</si>
  <si>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</si>
  <si>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</si>
  <si>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</si>
  <si>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</si>
  <si>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</si>
  <si>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</si>
  <si>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</si>
  <si>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</si>
  <si>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</si>
  <si>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</si>
  <si>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</si>
  <si>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</si>
  <si>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</si>
  <si>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</si>
  <si>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</si>
  <si>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</si>
  <si>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</si>
  <si>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</si>
  <si>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</si>
  <si>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</si>
  <si>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</si>
  <si>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</si>
  <si>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</si>
  <si>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</si>
  <si>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</si>
  <si>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</si>
  <si>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</si>
  <si>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</si>
  <si>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</si>
  <si>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</si>
  <si>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</si>
  <si>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</si>
  <si>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</si>
  <si>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</si>
  <si>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</si>
  <si>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</si>
  <si>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</si>
  <si>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</si>
  <si>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</si>
  <si>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</si>
  <si>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</si>
  <si>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</si>
  <si>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</si>
  <si>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</si>
  <si>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</si>
  <si>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</si>
  <si>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</si>
  <si>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</si>
  <si>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</si>
  <si>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</si>
  <si>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</si>
  <si>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</si>
  <si>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</si>
  <si>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</si>
  <si>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</si>
  <si>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</si>
  <si>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</si>
  <si>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</si>
  <si>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</si>
  <si>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</si>
  <si>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</si>
  <si>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</si>
  <si>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</si>
  <si>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</si>
  <si>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</si>
  <si>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</si>
  <si>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</si>
  <si>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</si>
  <si>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</si>
  <si>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</si>
  <si>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</si>
  <si>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</si>
  <si>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</si>
  <si>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</si>
  <si>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</si>
  <si>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</si>
  <si>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</si>
  <si>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</si>
  <si>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</si>
  <si>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</si>
  <si>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</si>
  <si>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</si>
  <si>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</si>
  <si>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</si>
  <si>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</si>
  <si>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</si>
  <si>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</si>
  <si>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</si>
  <si>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</si>
  <si>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</si>
  <si>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</si>
  <si>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</si>
  <si>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</si>
  <si>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</si>
  <si>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</si>
  <si>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</si>
  <si>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</si>
  <si>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</si>
  <si>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</si>
  <si>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</si>
  <si>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</si>
  <si>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</si>
  <si>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</si>
  <si>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</si>
  <si>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</si>
  <si>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</si>
  <si>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</si>
  <si>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</si>
  <si>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</si>
  <si>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</si>
  <si>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</si>
  <si>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</si>
  <si>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</si>
  <si>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</si>
  <si>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</si>
  <si>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</si>
  <si>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</si>
  <si>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</si>
  <si>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</si>
  <si>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</si>
  <si>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</si>
  <si>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</si>
  <si>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</si>
  <si>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</si>
  <si>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</si>
  <si>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</si>
  <si>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</si>
  <si>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</si>
  <si>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</si>
  <si>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</si>
  <si>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</si>
  <si>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</si>
  <si>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</si>
  <si>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</si>
  <si>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</si>
  <si>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</si>
  <si>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</si>
  <si>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</si>
  <si>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</si>
  <si>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</si>
  <si>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</si>
  <si>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</si>
  <si>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</si>
  <si>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</si>
  <si>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</si>
  <si>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</si>
  <si>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</si>
  <si>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</si>
  <si>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</si>
  <si>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</si>
  <si>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</si>
  <si>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</si>
  <si>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</si>
  <si>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</si>
  <si>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</si>
  <si>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</si>
  <si>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</si>
  <si>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</si>
  <si>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</si>
  <si>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</si>
  <si>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</si>
  <si>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</si>
  <si>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</si>
  <si>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</si>
  <si>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</si>
  <si>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</si>
  <si>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</si>
  <si>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</si>
  <si>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</si>
  <si>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</si>
  <si>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</si>
  <si>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</si>
  <si>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</si>
  <si>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</si>
  <si>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</si>
  <si>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</si>
  <si>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</si>
  <si>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</si>
  <si>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</si>
  <si>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</si>
  <si>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</si>
  <si>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</si>
  <si>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</si>
  <si>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</si>
  <si>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</si>
  <si>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</si>
  <si>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</si>
  <si>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</si>
  <si>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</si>
  <si>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</si>
  <si>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</si>
  <si>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</si>
  <si>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</si>
  <si>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</si>
  <si>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</si>
  <si>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</si>
  <si>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</si>
  <si>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</si>
  <si>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</si>
  <si>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</si>
  <si>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</si>
  <si>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</si>
  <si>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</si>
  <si>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</si>
  <si>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</si>
  <si>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</si>
  <si>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</si>
  <si>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</si>
  <si>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</si>
  <si>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</si>
  <si>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</si>
  <si>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</si>
  <si>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</si>
  <si>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</si>
  <si>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</si>
  <si>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</si>
  <si>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</si>
  <si>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</si>
  <si>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</si>
  <si>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</si>
  <si>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</si>
  <si>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</si>
  <si>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</si>
  <si>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</si>
  <si>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</si>
  <si>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</si>
  <si>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</si>
  <si>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</si>
  <si>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</si>
  <si>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</si>
  <si>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</si>
  <si>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</si>
  <si>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</si>
  <si>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</si>
  <si>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</si>
  <si>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</si>
  <si>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</si>
  <si>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</si>
  <si>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</si>
  <si>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</si>
  <si>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</si>
  <si>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</si>
  <si>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</si>
  <si>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</si>
  <si>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</si>
  <si>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</si>
  <si>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</si>
  <si>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</si>
  <si>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</si>
  <si>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</si>
  <si>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</si>
  <si>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</si>
  <si>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</si>
  <si>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</si>
  <si>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</si>
  <si>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</si>
  <si>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</si>
  <si>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</si>
  <si>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</si>
  <si>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</si>
  <si>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</si>
  <si>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</si>
  <si>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</si>
  <si>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</si>
  <si>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</si>
  <si>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</si>
  <si>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</si>
  <si>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</si>
  <si>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</si>
  <si>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</si>
  <si>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</si>
  <si>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</si>
  <si>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</si>
  <si>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</si>
  <si>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</si>
  <si>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</si>
  <si>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</si>
  <si>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</si>
  <si>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</si>
  <si>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</si>
  <si>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</si>
  <si>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</si>
  <si>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</si>
  <si>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</si>
  <si>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</si>
  <si>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</si>
  <si>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</si>
  <si>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</si>
  <si>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</si>
  <si>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</si>
  <si>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</si>
  <si>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</si>
  <si>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</si>
  <si>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</si>
  <si>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</si>
  <si>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</si>
  <si>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</si>
  <si>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</si>
  <si>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</si>
  <si>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</si>
  <si>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</si>
  <si>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</si>
  <si>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</si>
  <si>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</si>
  <si>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</si>
  <si>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</si>
  <si>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</si>
  <si>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</si>
  <si>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</si>
  <si>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</si>
  <si>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</si>
  <si>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</si>
  <si>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</si>
  <si>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</si>
  <si>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</si>
  <si>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</si>
  <si>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</si>
  <si>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</si>
  <si>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</si>
  <si>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</si>
  <si>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</si>
  <si>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</si>
  <si>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</si>
  <si>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</si>
  <si>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</si>
  <si>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</si>
  <si>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</si>
  <si>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</si>
  <si>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</si>
  <si>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</si>
  <si>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</si>
  <si>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</si>
  <si>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</si>
  <si>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</si>
  <si>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</si>
  <si>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</si>
  <si>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</si>
  <si>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</si>
  <si>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</si>
  <si>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</si>
  <si>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</si>
  <si>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</si>
  <si>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</si>
  <si>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</si>
  <si>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</si>
  <si>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</si>
  <si>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</si>
  <si>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</si>
  <si>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</si>
  <si>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</si>
  <si>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</si>
  <si>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</si>
  <si>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</si>
  <si>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</si>
  <si>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</si>
  <si>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</si>
  <si>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</si>
  <si>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</si>
  <si>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</si>
  <si>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</si>
  <si>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</si>
  <si>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</si>
  <si>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</si>
  <si>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</si>
  <si>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</si>
  <si>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</si>
  <si>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</si>
  <si>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</si>
  <si>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</si>
  <si>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</si>
  <si>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</si>
  <si>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</si>
  <si>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</si>
  <si>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</si>
  <si>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</si>
  <si>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</si>
  <si>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</si>
  <si>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</si>
  <si>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</si>
  <si>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</si>
  <si>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</si>
  <si>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</si>
  <si>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</si>
  <si>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</si>
  <si>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</si>
  <si>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</si>
  <si>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</si>
  <si>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</si>
  <si>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</si>
  <si>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</si>
  <si>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</si>
  <si>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</si>
  <si>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</si>
  <si>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</si>
  <si>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</si>
  <si>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</si>
  <si>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</si>
  <si>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</si>
  <si>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</si>
  <si>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</si>
  <si>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</si>
  <si>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</si>
  <si>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</si>
  <si>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</si>
  <si>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</si>
  <si>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</si>
  <si>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</si>
  <si>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</si>
  <si>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</si>
  <si>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</si>
  <si>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</si>
  <si>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</si>
  <si>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</si>
  <si>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</si>
  <si>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</si>
  <si>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</si>
  <si>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</si>
  <si>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</si>
  <si>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</si>
  <si>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</si>
  <si>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</si>
  <si>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</si>
  <si>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</si>
  <si>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</si>
  <si>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</si>
  <si>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</si>
  <si>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</si>
  <si>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</si>
  <si>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</si>
  <si>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</si>
  <si>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</si>
  <si>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</si>
  <si>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</si>
  <si>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</si>
  <si>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</si>
  <si>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</si>
  <si>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</si>
  <si>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</si>
  <si>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</si>
  <si>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</si>
  <si>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</si>
  <si>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</si>
  <si>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</si>
  <si>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</si>
  <si>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</si>
  <si>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</si>
  <si>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</si>
  <si>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</si>
  <si>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</si>
  <si>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</si>
  <si>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</si>
  <si>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</si>
  <si>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</si>
  <si>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</si>
  <si>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</si>
  <si>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</si>
  <si>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</si>
  <si>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</si>
  <si>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</si>
  <si>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</si>
  <si>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</si>
  <si>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</si>
  <si>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</si>
  <si>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</si>
  <si>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</si>
  <si>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</si>
  <si>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</si>
  <si>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</si>
  <si>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</si>
  <si>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</si>
  <si>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</si>
  <si>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</si>
  <si>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</si>
  <si>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</si>
  <si>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</si>
  <si>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</si>
  <si>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</si>
  <si>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</si>
  <si>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</si>
  <si>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</si>
  <si>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</si>
  <si>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</si>
  <si>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</si>
  <si>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</si>
  <si>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</si>
  <si>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</si>
  <si>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</si>
  <si>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</si>
  <si>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</si>
  <si>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</si>
  <si>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</si>
  <si>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</si>
  <si>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</si>
  <si>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</si>
  <si>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</si>
  <si>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</si>
  <si>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</si>
  <si>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</si>
  <si>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</si>
  <si>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</si>
  <si>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</si>
  <si>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</si>
  <si>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</si>
  <si>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</si>
  <si>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</si>
  <si>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</si>
  <si>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</si>
  <si>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</si>
  <si>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</si>
  <si>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</si>
  <si>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</si>
  <si>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</si>
  <si>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</si>
  <si>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</si>
  <si>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</si>
  <si>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</si>
  <si>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</si>
  <si>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</si>
  <si>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</si>
  <si>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</si>
  <si>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</si>
  <si>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</si>
  <si>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</si>
  <si>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</si>
  <si>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</si>
  <si>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</si>
  <si>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</si>
  <si>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</si>
  <si>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</si>
  <si>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</si>
  <si>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</si>
  <si>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</si>
  <si>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</si>
  <si>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</si>
  <si>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</si>
  <si>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</si>
  <si>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</si>
  <si>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</si>
  <si>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</si>
  <si>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</si>
  <si>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</si>
  <si>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</si>
  <si>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</si>
  <si>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</si>
  <si>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</si>
  <si>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</si>
  <si>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</si>
  <si>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</si>
  <si>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</si>
  <si>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</si>
  <si>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</si>
  <si>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</si>
  <si>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</si>
  <si>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</si>
  <si>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</si>
  <si>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</si>
  <si>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</si>
  <si>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</si>
  <si>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</si>
  <si>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</si>
  <si>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</si>
  <si>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</si>
  <si>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</si>
  <si>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</si>
  <si>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</si>
  <si>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</si>
  <si>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</si>
  <si>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</si>
  <si>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</si>
  <si>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</si>
  <si>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</si>
  <si>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</si>
  <si>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</si>
  <si>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</si>
  <si>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</si>
  <si>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</si>
  <si>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</si>
  <si>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</si>
  <si>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</si>
  <si>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</si>
  <si>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</si>
  <si>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</si>
  <si>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</si>
  <si>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</si>
  <si>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</si>
  <si>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</si>
  <si>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</si>
  <si>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</si>
  <si>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</si>
  <si>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</si>
  <si>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</si>
  <si>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</si>
  <si>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</si>
  <si>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</si>
  <si>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</si>
  <si>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</si>
  <si>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</si>
  <si>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</si>
  <si>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</si>
  <si>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</si>
  <si>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</si>
  <si>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</si>
  <si>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</si>
  <si>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</si>
  <si>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</si>
  <si>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</si>
  <si>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</si>
  <si>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</si>
  <si>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</si>
  <si>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</si>
  <si>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</si>
  <si>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</si>
  <si>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</si>
  <si>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</si>
  <si>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</si>
  <si>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</si>
  <si>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</si>
  <si>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</si>
  <si>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</si>
  <si>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</si>
  <si>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</si>
  <si>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</si>
  <si>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</si>
  <si>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</si>
  <si>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</si>
  <si>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</si>
  <si>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</si>
  <si>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</si>
  <si>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</si>
  <si>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</si>
  <si>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</si>
  <si>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</si>
  <si>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</si>
  <si>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</si>
  <si>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</si>
  <si>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</si>
  <si>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</si>
  <si>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</si>
  <si>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</si>
  <si>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</si>
  <si>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</si>
  <si>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</si>
  <si>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</si>
  <si>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</si>
  <si>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</si>
  <si>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</si>
  <si>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</si>
  <si>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</si>
  <si>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</si>
  <si>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</si>
  <si>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</si>
  <si>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</si>
  <si>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</si>
  <si>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</si>
  <si>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</si>
  <si>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</si>
  <si>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</si>
  <si>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</si>
  <si>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</si>
  <si>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</si>
  <si>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</si>
  <si>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</si>
  <si>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</si>
  <si>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</si>
  <si>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</si>
  <si>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</si>
  <si>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</si>
  <si>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</si>
  <si>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</si>
  <si>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</si>
  <si>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</si>
  <si>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</si>
  <si>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</si>
  <si>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</si>
  <si>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</si>
  <si>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</si>
  <si>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</si>
  <si>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</si>
  <si>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</si>
  <si>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</si>
  <si>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</si>
  <si>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</si>
  <si>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</si>
  <si>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</si>
  <si>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</si>
  <si>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</si>
  <si>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</si>
  <si>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</si>
  <si>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</si>
  <si>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</si>
  <si>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</si>
  <si>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</si>
  <si>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</si>
  <si>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</si>
  <si>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</si>
  <si>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</si>
  <si>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</si>
  <si>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</si>
  <si>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</si>
  <si>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</si>
  <si>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</si>
  <si>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</si>
  <si>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</si>
  <si>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</si>
  <si>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</si>
  <si>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</si>
  <si>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</si>
  <si>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</si>
  <si>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</si>
  <si>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</si>
  <si>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</si>
  <si>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</si>
  <si>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</si>
  <si>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</si>
  <si>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</si>
  <si>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</si>
  <si>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</si>
  <si>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</si>
  <si>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</si>
  <si>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</si>
  <si>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</si>
  <si>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</si>
  <si>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</si>
  <si>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</si>
  <si>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</si>
  <si>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</si>
  <si>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</si>
  <si>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</si>
  <si>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</si>
  <si>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</si>
  <si>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</si>
  <si>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</si>
  <si>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</si>
  <si>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</si>
  <si>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</si>
  <si>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</si>
  <si>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</si>
  <si>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</si>
  <si>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</si>
  <si>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</si>
  <si>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</si>
  <si>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</si>
  <si>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</si>
  <si>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</si>
  <si>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</si>
  <si>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</si>
  <si>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</si>
  <si>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</si>
  <si>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</si>
  <si>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</si>
  <si>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</si>
  <si>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</si>
  <si>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</si>
  <si>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</si>
  <si>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</si>
  <si>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</si>
  <si>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</si>
  <si>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</si>
  <si>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</si>
  <si>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</si>
  <si>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</si>
  <si>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</si>
  <si>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</si>
  <si>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</si>
  <si>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</si>
  <si>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</si>
  <si>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</si>
  <si>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</si>
  <si>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</si>
  <si>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</si>
  <si>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</si>
  <si>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</si>
  <si>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</si>
  <si>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</si>
  <si>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</si>
  <si>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</si>
  <si>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</si>
  <si>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</si>
  <si>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</si>
  <si>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</si>
  <si>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</si>
  <si>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</si>
  <si>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</si>
  <si>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</si>
  <si>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</si>
  <si>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</si>
  <si>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</si>
  <si>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</si>
  <si>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</si>
  <si>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</si>
  <si>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</si>
  <si>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</si>
  <si>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</si>
  <si>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</si>
  <si>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</si>
  <si>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</si>
  <si>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</si>
  <si>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</si>
  <si>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</si>
  <si>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</si>
  <si>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</si>
  <si>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</si>
  <si>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</si>
  <si>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</si>
  <si>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</si>
  <si>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</si>
  <si>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</si>
  <si>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</si>
  <si>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</si>
  <si>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</si>
  <si>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</si>
  <si>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</si>
  <si>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</si>
  <si>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</si>
  <si>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</si>
  <si>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</si>
  <si>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</si>
  <si>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</si>
  <si>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</si>
  <si>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</si>
  <si>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</si>
  <si>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</si>
  <si>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</si>
  <si>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</si>
  <si>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</si>
  <si>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</si>
  <si>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</si>
  <si>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</si>
  <si>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</si>
  <si>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</si>
  <si>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</si>
  <si>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</si>
  <si>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</si>
  <si>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</si>
  <si>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</si>
  <si>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</si>
  <si>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</si>
  <si>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</si>
  <si>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</si>
  <si>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</si>
  <si>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</si>
  <si>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</si>
  <si>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</si>
  <si>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</si>
  <si>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</si>
  <si>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</si>
  <si>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</si>
  <si>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</si>
  <si>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</si>
  <si>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</si>
  <si>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</si>
  <si>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</si>
  <si>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</si>
  <si>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</si>
  <si>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</si>
  <si>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</si>
  <si>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</si>
  <si>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</si>
  <si>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</si>
  <si>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</si>
  <si>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</si>
  <si>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</si>
  <si>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</si>
  <si>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</si>
  <si>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</si>
  <si>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</si>
  <si>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</si>
  <si>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</si>
  <si>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</si>
  <si>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</si>
  <si>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</si>
  <si>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</si>
  <si>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</si>
  <si>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</si>
  <si>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</si>
  <si>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</si>
  <si>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</si>
  <si>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</si>
  <si>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</si>
  <si>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</si>
  <si>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</si>
  <si>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</si>
  <si>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</si>
  <si>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</si>
  <si>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</si>
  <si>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</si>
  <si>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</si>
  <si>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</si>
  <si>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</si>
  <si>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</si>
  <si>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</si>
  <si>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</si>
  <si>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</si>
  <si>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</si>
  <si>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</si>
  <si>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</si>
  <si>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</si>
  <si>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</si>
  <si>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</si>
  <si>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</si>
  <si>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</si>
  <si>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</si>
  <si>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</si>
  <si>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</si>
  <si>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</si>
  <si>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</si>
  <si>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</si>
  <si>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</si>
  <si>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</si>
  <si>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</si>
  <si>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</si>
  <si>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</si>
  <si>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</si>
  <si>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</si>
  <si>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</si>
  <si>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</si>
  <si>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</si>
  <si>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</si>
  <si>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</si>
  <si>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</si>
  <si>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</si>
  <si>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</si>
  <si>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</si>
  <si>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</si>
  <si>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</si>
  <si>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</si>
  <si>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</si>
  <si>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</si>
  <si>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</si>
  <si>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</si>
  <si>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</si>
  <si>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</si>
  <si>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</si>
  <si>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</si>
  <si>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</si>
  <si>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</si>
  <si>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</si>
  <si>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</si>
  <si>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</si>
  <si>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</si>
  <si>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</si>
  <si>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</si>
  <si>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</si>
  <si>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</si>
  <si>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</si>
  <si>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</si>
  <si>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</si>
  <si>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</si>
  <si>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</si>
  <si>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</si>
  <si>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</si>
  <si>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</si>
  <si>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</si>
  <si>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</si>
  <si>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</si>
  <si>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</si>
  <si>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</si>
  <si>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</si>
  <si>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</si>
  <si>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</si>
  <si>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</si>
  <si>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</si>
  <si>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</si>
  <si>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</si>
  <si>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</si>
  <si>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</si>
  <si>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</si>
  <si>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</si>
  <si>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</si>
  <si>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</si>
  <si>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</si>
  <si>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</si>
  <si>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</si>
  <si>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</si>
  <si>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</si>
  <si>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</si>
  <si>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</si>
  <si>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</si>
  <si>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</si>
  <si>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</si>
  <si>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</si>
  <si>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</si>
  <si>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</si>
  <si>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</si>
  <si>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</si>
  <si>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</si>
  <si>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</si>
  <si>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</si>
  <si>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</si>
  <si>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</si>
  <si>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</si>
  <si>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</si>
  <si>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</si>
  <si>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</si>
  <si>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</si>
  <si>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</si>
  <si>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</si>
  <si>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</si>
  <si>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</si>
  <si>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</si>
  <si>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</si>
  <si>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</si>
  <si>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</si>
  <si>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</si>
  <si>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</si>
  <si>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</si>
  <si>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</si>
  <si>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</si>
  <si>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</si>
  <si>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</si>
  <si>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</si>
  <si>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</si>
  <si>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</si>
  <si>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</si>
  <si>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</si>
  <si>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</si>
  <si>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</si>
  <si>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</si>
  <si>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</si>
  <si>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</si>
  <si>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</si>
  <si>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</si>
  <si>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</si>
  <si>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</si>
  <si>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</si>
  <si>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</si>
  <si>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</si>
  <si>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</si>
  <si>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</si>
  <si>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</si>
  <si>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</si>
  <si>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</si>
  <si>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</si>
  <si>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</si>
  <si>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</si>
  <si>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</si>
  <si>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</si>
  <si>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</si>
  <si>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</si>
  <si>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</si>
  <si>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</si>
  <si>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</si>
  <si>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</si>
  <si>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</si>
  <si>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</si>
  <si>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</si>
  <si>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</si>
  <si>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</si>
  <si>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</si>
  <si>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</si>
  <si>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</si>
  <si>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</si>
  <si>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</si>
  <si>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</si>
  <si>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</si>
  <si>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</si>
  <si>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</si>
  <si>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</si>
  <si>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</si>
  <si>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</si>
  <si>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</si>
  <si>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</si>
  <si>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</si>
  <si>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</si>
  <si>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</si>
  <si>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</si>
  <si>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</si>
  <si>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</si>
  <si>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</si>
  <si>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</si>
  <si>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</si>
  <si>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</si>
  <si>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</si>
  <si>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</si>
  <si>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</si>
  <si>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</si>
  <si>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</si>
  <si>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</si>
  <si>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</si>
  <si>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</si>
  <si>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</si>
  <si>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</si>
  <si>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</si>
  <si>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</si>
  <si>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</si>
  <si>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</si>
  <si>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</si>
  <si>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</si>
  <si>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</si>
  <si>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</si>
  <si>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</si>
  <si>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</si>
  <si>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</si>
  <si>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</si>
  <si>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</si>
  <si>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</si>
  <si>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</si>
  <si>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</si>
  <si>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</si>
  <si>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</si>
  <si>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</si>
  <si>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</si>
  <si>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</si>
  <si>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</si>
  <si>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</si>
  <si>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</si>
  <si>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</si>
  <si>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</si>
  <si>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</si>
  <si>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</si>
  <si>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</si>
  <si>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</si>
  <si>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</si>
  <si>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</si>
  <si>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</si>
  <si>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</si>
  <si>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</si>
  <si>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</si>
  <si>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</si>
  <si>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</si>
  <si>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</si>
  <si>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</si>
  <si>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</si>
  <si>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</si>
  <si>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</si>
  <si>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</si>
  <si>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</si>
  <si>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</si>
  <si>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</si>
  <si>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</si>
  <si>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</si>
  <si>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</si>
  <si>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</si>
  <si>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</si>
  <si>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</si>
  <si>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</si>
  <si>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</si>
  <si>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</si>
  <si>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</si>
  <si>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</si>
  <si>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</si>
  <si>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</si>
  <si>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</si>
  <si>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</si>
  <si>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</si>
  <si>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</si>
  <si>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</si>
  <si>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</si>
  <si>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</si>
  <si>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</si>
  <si>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</si>
  <si>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</si>
  <si>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</si>
  <si>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</si>
  <si>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</si>
  <si>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</si>
  <si>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</si>
  <si>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</si>
  <si>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</si>
  <si>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</si>
  <si>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</si>
  <si>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</si>
  <si>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</si>
  <si>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</si>
  <si>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</si>
  <si>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</si>
  <si>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</si>
  <si>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</si>
  <si>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</si>
  <si>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</si>
  <si>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</si>
  <si>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</si>
  <si>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</si>
  <si>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</si>
  <si>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</si>
  <si>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</si>
  <si>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</si>
  <si>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</si>
  <si>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</si>
  <si>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</si>
  <si>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</si>
  <si>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</si>
  <si>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</si>
  <si>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</si>
  <si>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</si>
  <si>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</si>
  <si>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</si>
  <si>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</si>
  <si>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</si>
  <si>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</si>
  <si>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</si>
  <si>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</si>
  <si>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</si>
  <si>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</si>
  <si>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</si>
  <si>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</si>
  <si>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</si>
  <si>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</si>
  <si>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</si>
  <si>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</si>
  <si>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</si>
  <si>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</si>
  <si>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</si>
  <si>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</si>
  <si>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</si>
  <si>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</si>
  <si>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</si>
  <si>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</si>
  <si>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</si>
  <si>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</si>
  <si>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</si>
  <si>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</si>
  <si>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</si>
  <si>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</si>
  <si>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</si>
  <si>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</si>
  <si>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</si>
  <si>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</si>
  <si>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</si>
  <si>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</si>
  <si>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</si>
  <si>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</si>
  <si>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</si>
  <si>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</si>
  <si>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</si>
  <si>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</si>
  <si>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</si>
  <si>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</si>
  <si>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</si>
  <si>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</si>
  <si>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</si>
  <si>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</si>
  <si>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</si>
  <si>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</si>
  <si>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</si>
  <si>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</si>
  <si>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</si>
  <si>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</si>
  <si>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</si>
  <si>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</si>
  <si>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</si>
  <si>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</si>
  <si>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</si>
  <si>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</si>
  <si>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</si>
  <si>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</si>
  <si>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</si>
  <si>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</si>
  <si>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</si>
  <si>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</si>
  <si>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</si>
  <si>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</si>
  <si>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</si>
  <si>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</si>
  <si>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</si>
  <si>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</si>
  <si>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</si>
  <si>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</si>
  <si>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</si>
  <si>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</si>
  <si>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</si>
  <si>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</si>
  <si>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</si>
  <si>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</si>
  <si>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</si>
  <si>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</si>
  <si>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</si>
  <si>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</si>
  <si>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</si>
  <si>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</si>
  <si>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</si>
  <si>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</si>
  <si>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</si>
  <si>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</si>
  <si>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</si>
  <si>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</si>
  <si>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</si>
  <si>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</si>
  <si>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</si>
  <si>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</si>
  <si>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</si>
  <si>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</si>
  <si>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</si>
  <si>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</si>
  <si>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</si>
  <si>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</si>
  <si>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</si>
  <si>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</si>
  <si>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</si>
  <si>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</si>
  <si>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</si>
  <si>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</si>
  <si>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</si>
  <si>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</si>
  <si>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</si>
  <si>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</si>
  <si>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</si>
  <si>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</si>
  <si>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</si>
  <si>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</si>
  <si>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</si>
  <si>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</si>
  <si>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</si>
  <si>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</si>
  <si>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</si>
  <si>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</si>
  <si>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</si>
  <si>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</si>
  <si>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</si>
  <si>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</si>
  <si>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</si>
  <si>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</si>
  <si>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</si>
  <si>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</si>
  <si>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</si>
  <si>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</si>
  <si>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</si>
  <si>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</si>
  <si>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</si>
  <si>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</si>
  <si>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</si>
  <si>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</si>
  <si>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</si>
  <si>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</si>
  <si>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</si>
  <si>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</si>
  <si>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</si>
  <si>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</si>
  <si>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</si>
  <si>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</si>
  <si>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</si>
  <si>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</si>
  <si>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</si>
  <si>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</si>
  <si>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</si>
  <si>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</si>
  <si>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</si>
  <si>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</si>
  <si>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</si>
  <si>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</si>
  <si>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</si>
  <si>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</si>
  <si>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</si>
  <si>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</si>
  <si>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</si>
  <si>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</si>
  <si>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</si>
  <si>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</si>
  <si>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</si>
  <si>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</si>
  <si>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</si>
  <si>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</si>
  <si>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</si>
  <si>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</si>
  <si>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</si>
  <si>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</si>
  <si>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</si>
  <si>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</si>
  <si>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</si>
  <si>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</si>
  <si>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</si>
  <si>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</si>
  <si>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</si>
  <si>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</si>
  <si>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</si>
  <si>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</si>
  <si>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</si>
  <si>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</si>
  <si>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</si>
  <si>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</si>
  <si>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</si>
  <si>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</si>
  <si>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</si>
  <si>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</si>
  <si>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</si>
  <si>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</si>
  <si>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</si>
  <si>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</si>
  <si>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</si>
  <si>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</si>
  <si>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</si>
  <si>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</si>
  <si>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</si>
  <si>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</si>
  <si>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</si>
  <si>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</si>
  <si>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</si>
  <si>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</si>
  <si>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</si>
  <si>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</si>
  <si>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</si>
  <si>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</si>
  <si>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</si>
  <si>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</si>
  <si>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</si>
  <si>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</si>
  <si>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</si>
  <si>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</si>
  <si>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</si>
  <si>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</si>
  <si>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</si>
  <si>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</si>
  <si>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</si>
  <si>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</si>
  <si>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</si>
  <si>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</si>
  <si>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</si>
  <si>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</si>
  <si>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</si>
  <si>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</si>
  <si>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</si>
  <si>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</si>
  <si>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</si>
  <si>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</si>
  <si>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</si>
  <si>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</si>
  <si>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</si>
  <si>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</si>
  <si>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</si>
  <si>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</si>
  <si>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</si>
  <si>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</si>
  <si>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</si>
  <si>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</si>
  <si>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</si>
  <si>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</si>
  <si>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</si>
  <si>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</si>
  <si>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</si>
  <si>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</si>
  <si>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</si>
  <si>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</si>
  <si>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</si>
  <si>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</si>
  <si>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</si>
  <si>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</si>
  <si>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</si>
  <si>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</si>
  <si>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</si>
  <si>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</si>
  <si>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</si>
  <si>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</si>
  <si>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</si>
  <si>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</si>
  <si>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</si>
  <si>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</si>
  <si>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</si>
  <si>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</si>
  <si>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</si>
  <si>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</si>
  <si>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</si>
  <si>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</si>
  <si>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</si>
  <si>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</si>
  <si>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</si>
  <si>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</si>
  <si>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</si>
  <si>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</si>
  <si>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</si>
  <si>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</si>
  <si>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</si>
  <si>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</si>
  <si>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</si>
  <si>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</si>
  <si>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</si>
  <si>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</si>
  <si>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</si>
  <si>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</si>
  <si>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</si>
  <si>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</si>
  <si>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</si>
  <si>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</si>
  <si>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</si>
  <si>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</si>
  <si>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</si>
  <si>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</si>
  <si>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</si>
  <si>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</si>
  <si>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</si>
  <si>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</si>
  <si>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</si>
  <si>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</si>
  <si>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</si>
  <si>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</si>
  <si>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</si>
  <si>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</si>
  <si>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</si>
  <si>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</si>
  <si>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</si>
  <si>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</si>
  <si>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</si>
  <si>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</si>
  <si>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</si>
  <si>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</si>
  <si>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</si>
  <si>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</si>
  <si>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</si>
  <si>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</si>
  <si>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</si>
  <si>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</si>
  <si>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</si>
  <si>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</si>
  <si>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</si>
  <si>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</si>
  <si>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</si>
  <si>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</si>
  <si>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</si>
  <si>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</si>
  <si>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</si>
  <si>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</si>
  <si>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</si>
  <si>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</si>
  <si>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</si>
  <si>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</si>
  <si>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</si>
  <si>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</si>
  <si>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</si>
  <si>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</si>
  <si>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</si>
  <si>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</si>
  <si>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</si>
  <si>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</si>
  <si>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</si>
  <si>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</si>
  <si>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</si>
  <si>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</si>
  <si>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</si>
  <si>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</si>
  <si>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</si>
  <si>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</si>
  <si>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</si>
  <si>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</si>
  <si>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</si>
  <si>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</si>
  <si>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</si>
  <si>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</si>
  <si>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</si>
  <si>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</si>
  <si>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</si>
  <si>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</si>
  <si>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</si>
  <si>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</si>
  <si>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</si>
  <si>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</si>
  <si>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</si>
  <si>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</si>
  <si>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</si>
  <si>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</si>
  <si>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</si>
  <si>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</si>
  <si>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</si>
  <si>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</si>
  <si>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</si>
  <si>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</si>
  <si>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</si>
  <si>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</si>
  <si>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</si>
  <si>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</si>
  <si>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</si>
  <si>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</si>
  <si>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</si>
  <si>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</si>
  <si>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</si>
  <si>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</si>
  <si>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</si>
  <si>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</si>
  <si>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</si>
  <si>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</si>
  <si>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</si>
  <si>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</si>
  <si>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</si>
  <si>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</si>
  <si>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</si>
  <si>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</si>
  <si>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</si>
  <si>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</si>
  <si>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</si>
  <si>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</si>
  <si>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</si>
  <si>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</si>
  <si>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</si>
  <si>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</si>
  <si>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</si>
  <si>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</si>
  <si>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</si>
  <si>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</si>
  <si>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</si>
  <si>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</si>
  <si>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</si>
  <si>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</si>
  <si>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</si>
  <si>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</si>
  <si>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</si>
  <si>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</si>
  <si>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</si>
  <si>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</si>
  <si>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</si>
  <si>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</si>
  <si>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</si>
  <si>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</si>
  <si>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</si>
  <si>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</si>
  <si>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</si>
  <si>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</si>
  <si>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</si>
  <si>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</si>
  <si>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</si>
  <si>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</si>
  <si>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</si>
  <si>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</si>
  <si>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</si>
  <si>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</si>
  <si>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</si>
  <si>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</si>
  <si>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</si>
  <si>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</si>
  <si>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</si>
  <si>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</si>
  <si>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</si>
  <si>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</si>
  <si>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</si>
  <si>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</si>
  <si>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</si>
  <si>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</si>
  <si>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</si>
  <si>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</si>
  <si>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</si>
  <si>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</si>
  <si>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</si>
  <si>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</si>
  <si>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</si>
  <si>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</si>
  <si>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</si>
  <si>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</si>
  <si>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</si>
  <si>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</si>
  <si>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</si>
  <si>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</si>
  <si>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</si>
  <si>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</si>
  <si>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</si>
  <si>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</si>
  <si>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</si>
  <si>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</si>
  <si>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</si>
  <si>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</si>
  <si>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</si>
  <si>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</si>
  <si>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</si>
  <si>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</si>
  <si>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</si>
  <si>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</si>
  <si>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</si>
  <si>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</si>
  <si>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</si>
  <si>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</si>
  <si>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</si>
  <si>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</si>
  <si>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</si>
  <si>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</si>
  <si>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</si>
  <si>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</si>
  <si>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</si>
  <si>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</si>
  <si>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</si>
  <si>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</si>
  <si>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</si>
  <si>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</si>
  <si>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</si>
  <si>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</si>
  <si>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</si>
  <si>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</si>
  <si>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</si>
  <si>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</si>
  <si>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</si>
  <si>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</si>
  <si>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</si>
  <si>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</si>
  <si>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</si>
  <si>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</si>
  <si>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</si>
  <si>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</si>
  <si>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</si>
  <si>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</si>
  <si>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</si>
  <si>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</si>
  <si>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</si>
  <si>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</si>
  <si>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</si>
  <si>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</si>
  <si>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</si>
  <si>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</si>
  <si>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</si>
  <si>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</si>
  <si>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</si>
  <si>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</si>
  <si>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</si>
  <si>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</si>
  <si>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</si>
  <si>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</si>
  <si>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</si>
  <si>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</si>
  <si>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</si>
  <si>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</si>
  <si>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</si>
  <si>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</si>
  <si>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</si>
  <si>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</si>
  <si>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</si>
  <si>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</si>
  <si>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</si>
  <si>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</si>
  <si>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</si>
  <si>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</si>
  <si>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</si>
  <si>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</si>
  <si>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</si>
  <si>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</si>
  <si>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</si>
  <si>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</si>
  <si>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</si>
  <si>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</si>
  <si>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</si>
  <si>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</si>
  <si>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</si>
  <si>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</si>
  <si>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</si>
  <si>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</si>
  <si>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</si>
  <si>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</si>
  <si>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</si>
  <si>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</si>
  <si>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</si>
  <si>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</si>
  <si>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</si>
  <si>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</si>
  <si>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</si>
  <si>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</si>
  <si>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</si>
  <si>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</si>
  <si>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</si>
  <si>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</si>
  <si>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</si>
  <si>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</si>
  <si>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</si>
  <si>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</si>
  <si>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</si>
  <si>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</si>
  <si>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</si>
  <si>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</si>
  <si>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</si>
  <si>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</si>
  <si>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</si>
  <si>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</si>
  <si>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</si>
  <si>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</si>
  <si>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</si>
  <si>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</si>
  <si>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</si>
  <si>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</si>
  <si>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</si>
  <si>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</si>
  <si>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</si>
  <si>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</si>
  <si>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</si>
  <si>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</si>
  <si>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</si>
  <si>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</si>
  <si>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</si>
  <si>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</si>
  <si>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</si>
  <si>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</si>
  <si>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</si>
  <si>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</si>
  <si>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</si>
  <si>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</si>
  <si>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</si>
  <si>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</si>
  <si>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</si>
  <si>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</si>
  <si>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</si>
  <si>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</si>
  <si>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</si>
  <si>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</si>
  <si>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</si>
  <si>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</si>
  <si>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</si>
  <si>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</si>
  <si>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</si>
  <si>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</si>
  <si>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</si>
  <si>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</si>
  <si>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</si>
  <si>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</si>
  <si>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</si>
  <si>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</si>
  <si>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</si>
  <si>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</si>
  <si>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</si>
  <si>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</si>
  <si>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</si>
  <si>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</si>
  <si>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</si>
  <si>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</si>
  <si>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</si>
  <si>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</si>
  <si>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</si>
  <si>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</si>
  <si>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</si>
  <si>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</si>
  <si>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</si>
  <si>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</si>
  <si>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</si>
  <si>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</si>
  <si>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</si>
  <si>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</si>
  <si>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</si>
  <si>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</si>
  <si>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</si>
  <si>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</si>
  <si>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</si>
  <si>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</si>
  <si>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</si>
  <si>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</si>
  <si>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</si>
  <si>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</si>
  <si>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</si>
  <si>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</si>
  <si>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</si>
  <si>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</si>
  <si>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</si>
  <si>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</si>
  <si>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</si>
  <si>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</si>
  <si>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</si>
  <si>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</si>
  <si>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</si>
  <si>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</si>
  <si>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</si>
  <si>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</si>
  <si>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</si>
  <si>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</si>
  <si>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</si>
  <si>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</si>
  <si>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</si>
  <si>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</si>
  <si>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</si>
  <si>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</si>
  <si>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</si>
  <si>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</si>
  <si>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</si>
  <si>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</si>
  <si>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</si>
  <si>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</si>
  <si>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</si>
  <si>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</si>
  <si>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</si>
  <si>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</si>
  <si>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</si>
  <si>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</si>
  <si>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</si>
  <si>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</si>
  <si>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</si>
  <si>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</si>
  <si>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</si>
  <si>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</si>
  <si>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</si>
  <si>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</si>
  <si>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</si>
  <si>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</si>
  <si>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</si>
  <si>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</si>
  <si>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</si>
  <si>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</si>
  <si>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</si>
  <si>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</si>
  <si>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</si>
  <si>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</si>
  <si>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</si>
  <si>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</si>
  <si>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</si>
  <si>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</si>
  <si>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</si>
  <si>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</si>
  <si>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</si>
  <si>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</si>
  <si>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</si>
  <si>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</si>
  <si>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</si>
  <si>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</si>
  <si>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</si>
  <si>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</si>
  <si>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</si>
  <si>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</si>
  <si>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</si>
  <si>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</si>
  <si>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</si>
  <si>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</si>
  <si>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</si>
  <si>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</si>
  <si>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</si>
  <si>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</si>
  <si>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</si>
  <si>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</si>
  <si>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</si>
  <si>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</si>
  <si>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</si>
  <si>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</si>
  <si>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</si>
  <si>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</si>
  <si>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</si>
  <si>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</si>
  <si>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</si>
  <si>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</si>
  <si>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</si>
  <si>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</si>
  <si>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</si>
  <si>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</si>
  <si>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</si>
  <si>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</si>
  <si>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</si>
  <si>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</si>
  <si>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</si>
  <si>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</si>
  <si>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</si>
  <si>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</si>
  <si>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</si>
  <si>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</si>
  <si>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</si>
  <si>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</si>
  <si>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</si>
  <si>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</si>
  <si>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</si>
  <si>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</si>
  <si>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</si>
  <si>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</si>
  <si>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</si>
  <si>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</si>
  <si>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</si>
  <si>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</si>
  <si>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</si>
  <si>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</si>
  <si>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</si>
  <si>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</si>
  <si>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</si>
  <si>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</si>
  <si>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</si>
  <si>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</si>
  <si>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</si>
  <si>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</si>
  <si>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</si>
  <si>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</si>
  <si>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</si>
  <si>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</si>
  <si>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</si>
  <si>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</si>
  <si>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</si>
  <si>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</si>
  <si>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</si>
  <si>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</si>
  <si>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</si>
  <si>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</si>
  <si>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</si>
  <si>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</si>
  <si>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</si>
  <si>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</si>
  <si>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</si>
  <si>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</si>
  <si>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</si>
  <si>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</si>
  <si>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</si>
  <si>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</si>
  <si>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</si>
  <si>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</si>
  <si>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</si>
  <si>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</si>
  <si>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</si>
  <si>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</si>
  <si>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</si>
  <si>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</si>
  <si>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</si>
  <si>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</si>
  <si>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</si>
  <si>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</si>
  <si>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</si>
  <si>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</si>
  <si>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</si>
  <si>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</si>
  <si>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</si>
  <si>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</si>
  <si>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</si>
  <si>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</si>
  <si>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</si>
  <si>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</si>
  <si>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</si>
  <si>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</si>
  <si>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</si>
  <si>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</si>
  <si>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</si>
  <si>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</si>
  <si>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</si>
  <si>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</si>
  <si>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</si>
  <si>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</si>
  <si>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</si>
  <si>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</si>
  <si>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</si>
  <si>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</si>
  <si>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</si>
  <si>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</si>
  <si>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</si>
  <si>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</si>
  <si>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</si>
  <si>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</si>
  <si>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</si>
  <si>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</si>
  <si>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</si>
  <si>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</si>
  <si>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</si>
  <si>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</si>
  <si>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</si>
  <si>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</si>
  <si>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</si>
  <si>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</si>
  <si>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</si>
  <si>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</si>
  <si>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</si>
  <si>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</si>
  <si>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</si>
  <si>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</si>
  <si>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</si>
  <si>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</si>
  <si>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</si>
  <si>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</si>
  <si>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</si>
  <si>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</si>
  <si>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</si>
  <si>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</si>
  <si>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</si>
  <si>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</si>
  <si>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</si>
  <si>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</si>
  <si>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</si>
  <si>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</si>
  <si>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</si>
  <si>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</si>
  <si>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</si>
  <si>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</si>
  <si>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</si>
  <si>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</si>
  <si>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</si>
  <si>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</si>
  <si>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</si>
  <si>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</si>
  <si>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</si>
  <si>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</si>
  <si>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</si>
  <si>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</si>
  <si>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</si>
  <si>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</si>
  <si>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</si>
  <si>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</si>
  <si>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</si>
  <si>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</si>
  <si>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</si>
  <si>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</si>
  <si>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</si>
  <si>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</si>
  <si>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</si>
  <si>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</si>
  <si>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</si>
  <si>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</si>
  <si>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</si>
  <si>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</si>
  <si>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</si>
  <si>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</si>
  <si>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</si>
  <si>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</si>
  <si>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</si>
  <si>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</si>
  <si>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</si>
  <si>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</si>
  <si>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</si>
  <si>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</si>
  <si>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</si>
  <si>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</si>
  <si>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</si>
  <si>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</si>
  <si>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</si>
  <si>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</si>
  <si>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</si>
  <si>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</si>
  <si>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</si>
  <si>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</si>
  <si>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</si>
  <si>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</si>
  <si>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</si>
  <si>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</si>
  <si>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</si>
  <si>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</si>
  <si>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</si>
  <si>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</si>
  <si>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</si>
  <si>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</si>
  <si>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</si>
  <si>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</si>
  <si>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</si>
  <si>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</si>
  <si>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</si>
  <si>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</si>
  <si>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</si>
  <si>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</si>
  <si>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</si>
  <si>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</si>
  <si>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</si>
  <si>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</si>
  <si>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</si>
  <si>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</si>
  <si>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</si>
  <si>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</si>
  <si>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</si>
  <si>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</si>
  <si>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</si>
  <si>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</si>
  <si>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</si>
  <si>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</si>
  <si>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</si>
  <si>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</si>
  <si>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</si>
  <si>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</si>
  <si>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</si>
  <si>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</si>
  <si>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</si>
  <si>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</si>
  <si>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</si>
  <si>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</si>
  <si>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</si>
  <si>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</si>
  <si>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</si>
  <si>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</si>
  <si>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</si>
  <si>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</si>
  <si>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</si>
  <si>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</si>
  <si>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</si>
  <si>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</si>
  <si>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</si>
  <si>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</si>
  <si>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</si>
  <si>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</si>
  <si>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</si>
  <si>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</si>
  <si>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</si>
  <si>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</si>
  <si>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</si>
  <si>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</si>
  <si>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</si>
  <si>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</si>
  <si>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</si>
  <si>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</si>
  <si>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</si>
  <si>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</si>
  <si>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</si>
  <si>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</si>
  <si>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</si>
  <si>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</si>
  <si>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</si>
  <si>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</si>
  <si>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</si>
  <si>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</si>
  <si>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</si>
  <si>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</si>
  <si>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</si>
  <si>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</si>
  <si>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</si>
  <si>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</si>
  <si>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</si>
  <si>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</si>
  <si>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</si>
  <si>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</si>
  <si>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</si>
  <si>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</si>
  <si>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</si>
  <si>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</si>
  <si>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</si>
  <si>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</si>
  <si>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</si>
  <si>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</si>
  <si>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</si>
  <si>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</si>
  <si>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</si>
  <si>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</si>
  <si>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</si>
  <si>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</si>
  <si>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</si>
  <si>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</si>
  <si>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</si>
  <si>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</si>
  <si>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</si>
  <si>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</si>
  <si>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</si>
  <si>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</si>
  <si>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</si>
  <si>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</si>
  <si>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</si>
  <si>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</si>
  <si>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</si>
  <si>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</si>
  <si>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</si>
  <si>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</si>
  <si>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</si>
  <si>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</si>
  <si>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</si>
  <si>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</si>
  <si>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</si>
  <si>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</si>
  <si>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</si>
  <si>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</si>
  <si>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</si>
  <si>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</si>
  <si>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</si>
  <si>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</si>
  <si>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</si>
  <si>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</si>
  <si>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</si>
  <si>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</si>
  <si>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</si>
  <si>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</si>
  <si>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</si>
  <si>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</si>
  <si>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</si>
  <si>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</si>
  <si>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</si>
  <si>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</si>
  <si>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</si>
  <si>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</si>
  <si>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</si>
  <si>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</si>
  <si>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</si>
  <si>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</si>
  <si>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</si>
  <si>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</si>
  <si>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</si>
  <si>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</si>
  <si>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</si>
  <si>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</si>
  <si>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</si>
  <si>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</si>
  <si>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</si>
  <si>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</si>
  <si>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</si>
  <si>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</si>
  <si>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</si>
  <si>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</si>
  <si>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</si>
  <si>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</si>
  <si>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</si>
  <si>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</si>
  <si>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</si>
  <si>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</si>
  <si>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</si>
  <si>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</si>
  <si>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</si>
  <si>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</si>
  <si>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</si>
  <si>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</si>
  <si>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</si>
  <si>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</si>
  <si>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</si>
  <si>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</si>
  <si>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</si>
  <si>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</si>
  <si>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</si>
  <si>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</si>
  <si>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</si>
  <si>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</si>
  <si>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</si>
  <si>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</si>
  <si>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</si>
  <si>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</si>
  <si>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</si>
  <si>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</si>
  <si>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</si>
  <si>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</si>
  <si>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</si>
  <si>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</si>
  <si>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</si>
  <si>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</si>
  <si>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</si>
  <si>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</si>
  <si>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</si>
  <si>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</si>
  <si>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</si>
  <si>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</si>
  <si>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</si>
  <si>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</si>
  <si>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</si>
  <si>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</si>
  <si>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</si>
  <si>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</si>
  <si>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</si>
  <si>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</si>
  <si>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</si>
  <si>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</si>
  <si>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</si>
  <si>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</si>
  <si>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</si>
  <si>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</si>
  <si>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</si>
  <si>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</si>
  <si>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</si>
  <si>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</si>
  <si>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</si>
  <si>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</si>
  <si>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</si>
  <si>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</si>
  <si>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</si>
  <si>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</si>
  <si>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</si>
  <si>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</si>
  <si>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</si>
  <si>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</si>
  <si>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</si>
  <si>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</si>
  <si>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</si>
  <si>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</si>
  <si>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</si>
  <si>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</si>
  <si>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</si>
  <si>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</si>
  <si>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</si>
  <si>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</si>
  <si>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</si>
  <si>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</si>
  <si>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</si>
  <si>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</si>
  <si>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</si>
  <si>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</si>
  <si>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</si>
  <si>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</si>
  <si>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</si>
  <si>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</si>
  <si>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</si>
  <si>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</si>
  <si>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</si>
  <si>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</si>
  <si>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</si>
  <si>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</si>
  <si>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</si>
  <si>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</si>
  <si>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</si>
  <si>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</si>
  <si>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</si>
  <si>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</si>
  <si>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</si>
  <si>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</si>
  <si>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</si>
  <si>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</si>
  <si>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</si>
  <si>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</si>
  <si>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</si>
  <si>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</si>
  <si>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</si>
  <si>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</si>
  <si>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</si>
  <si>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</si>
  <si>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</si>
  <si>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</si>
  <si>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</si>
  <si>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</si>
  <si>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</si>
  <si>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</si>
  <si>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</si>
  <si>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</si>
  <si>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</si>
  <si>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</si>
  <si>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</si>
  <si>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</si>
  <si>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</si>
  <si>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</si>
  <si>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</si>
  <si>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</si>
  <si>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</si>
  <si>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</si>
  <si>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</si>
  <si>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</si>
  <si>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</si>
  <si>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</si>
  <si>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</si>
  <si>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</si>
  <si>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</si>
  <si>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</si>
  <si>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</si>
  <si>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</si>
  <si>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</si>
  <si>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</si>
  <si>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</si>
  <si>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</si>
  <si>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</si>
  <si>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</si>
  <si>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</si>
  <si>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</si>
  <si>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</si>
  <si>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</si>
  <si>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</si>
  <si>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</si>
  <si>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</si>
  <si>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</si>
  <si>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</si>
  <si>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</si>
  <si>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</si>
  <si>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</si>
  <si>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</si>
  <si>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</si>
  <si>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</si>
  <si>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</si>
  <si>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</si>
  <si>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</si>
  <si>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</si>
  <si>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</si>
  <si>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</si>
  <si>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</si>
  <si>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</si>
  <si>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</si>
  <si>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</si>
  <si>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</si>
  <si>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</si>
  <si>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</si>
  <si>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</si>
  <si>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</si>
  <si>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</si>
  <si>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</si>
  <si>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</si>
  <si>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</si>
  <si>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</si>
  <si>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</si>
  <si>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</si>
  <si>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</si>
  <si>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</si>
  <si>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</si>
  <si>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</si>
  <si>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</si>
  <si>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</si>
  <si>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</si>
  <si>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</si>
  <si>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</si>
  <si>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</si>
  <si>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</si>
  <si>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</si>
  <si>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</si>
  <si>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</si>
  <si>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</si>
  <si>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</si>
  <si>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</si>
  <si>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</si>
  <si>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</si>
  <si>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</si>
  <si>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</si>
  <si>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</si>
  <si>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</si>
  <si>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</si>
  <si>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</si>
  <si>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</si>
  <si>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</si>
  <si>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</si>
  <si>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</si>
  <si>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</si>
  <si>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</si>
  <si>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</si>
  <si>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</si>
  <si>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</si>
  <si>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</si>
  <si>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</si>
  <si>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</si>
  <si>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</si>
  <si>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</si>
  <si>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</si>
  <si>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</si>
  <si>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</si>
  <si>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</si>
  <si>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</si>
  <si>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</si>
  <si>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</si>
  <si>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</si>
  <si>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</si>
  <si>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</si>
  <si>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</si>
  <si>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</si>
  <si>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</si>
  <si>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</si>
  <si>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</si>
  <si>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</si>
  <si>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</si>
  <si>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</si>
  <si>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</si>
  <si>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</si>
  <si>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</si>
  <si>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</si>
  <si>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</si>
  <si>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</si>
  <si>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</si>
  <si>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</si>
  <si>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</si>
  <si>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</si>
  <si>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</si>
  <si>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</si>
  <si>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</si>
  <si>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</si>
  <si>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</si>
  <si>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</si>
  <si>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</si>
  <si>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</si>
  <si>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</si>
  <si>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</si>
  <si>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</si>
  <si>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</si>
  <si>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</si>
  <si>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</si>
  <si>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</si>
  <si>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</si>
  <si>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</si>
  <si>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</si>
  <si>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</si>
  <si>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</si>
  <si>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</si>
  <si>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</si>
  <si>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</si>
  <si>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</si>
  <si>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</si>
  <si>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</si>
  <si>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</si>
  <si>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</si>
  <si>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</si>
  <si>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</si>
  <si>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</si>
  <si>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</si>
  <si>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</si>
  <si>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</si>
  <si>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</si>
  <si>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</si>
  <si>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</si>
  <si>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</si>
  <si>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</si>
  <si>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</si>
  <si>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</si>
  <si>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</si>
  <si>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</si>
  <si>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</si>
  <si>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</si>
  <si>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</si>
  <si>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</si>
  <si>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</si>
  <si>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</si>
  <si>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</si>
  <si>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</si>
  <si>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</si>
  <si>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</si>
  <si>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</si>
  <si>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</si>
  <si>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</si>
  <si>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</si>
  <si>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</si>
  <si>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</si>
  <si>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</si>
  <si>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</si>
  <si>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</si>
  <si>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</si>
  <si>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</si>
  <si>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</si>
  <si>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</si>
  <si>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</si>
  <si>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</si>
  <si>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</si>
  <si>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</si>
  <si>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</si>
  <si>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</si>
  <si>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</si>
  <si>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</si>
  <si>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</si>
  <si>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</si>
  <si>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</si>
  <si>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</si>
  <si>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</si>
  <si>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</si>
  <si>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</si>
  <si>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</si>
  <si>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</si>
  <si>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</si>
  <si>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</si>
  <si>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</si>
  <si>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</si>
  <si>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</si>
  <si>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</si>
  <si>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</si>
  <si>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</si>
  <si>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</si>
  <si>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</si>
  <si>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</si>
  <si>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</si>
  <si>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</si>
  <si>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</si>
  <si>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</si>
  <si>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</si>
  <si>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</si>
  <si>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</si>
  <si>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</si>
  <si>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</si>
  <si>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</si>
  <si>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</si>
  <si>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</si>
  <si>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</si>
  <si>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</si>
  <si>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</si>
  <si>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</si>
  <si>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</si>
  <si>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</si>
  <si>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</si>
  <si>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</si>
  <si>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</si>
  <si>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</si>
  <si>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</si>
  <si>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</si>
  <si>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</si>
  <si>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</si>
  <si>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</si>
  <si>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</si>
  <si>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</si>
  <si>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</si>
  <si>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</si>
  <si>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</si>
  <si>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</si>
  <si>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</si>
  <si>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</si>
  <si>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</si>
  <si>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</si>
  <si>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</si>
  <si>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</si>
  <si>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</si>
  <si>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</si>
  <si>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</si>
  <si>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</si>
  <si>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</si>
  <si>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</si>
  <si>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</si>
  <si>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</si>
  <si>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</si>
  <si>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</si>
  <si>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</si>
  <si>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</si>
  <si>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</si>
  <si>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</si>
  <si>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</si>
  <si>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</si>
  <si>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</si>
  <si>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</si>
  <si>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</si>
  <si>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</si>
  <si>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</si>
  <si>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</si>
  <si>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</si>
  <si>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</si>
  <si>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</si>
  <si>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</si>
  <si>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</si>
  <si>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</si>
  <si>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</si>
  <si>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</si>
  <si>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</si>
  <si>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</si>
  <si>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</si>
  <si>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</si>
  <si>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</si>
  <si>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</si>
  <si>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</si>
  <si>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</si>
  <si>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</si>
  <si>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</si>
  <si>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</si>
  <si>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</si>
  <si>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</si>
  <si>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</si>
  <si>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</si>
  <si>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</si>
  <si>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</si>
  <si>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</si>
  <si>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</si>
  <si>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</si>
  <si>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</si>
  <si>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</si>
  <si>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</si>
  <si>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</si>
  <si>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</si>
  <si>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</si>
  <si>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</si>
  <si>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</si>
  <si>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</si>
  <si>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</si>
  <si>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</si>
  <si>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</si>
  <si>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</si>
  <si>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</si>
  <si>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</si>
  <si>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</si>
  <si>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</si>
  <si>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</si>
  <si>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</si>
  <si>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</si>
  <si>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</si>
  <si>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</si>
  <si>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</si>
  <si>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</si>
  <si>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</si>
  <si>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</si>
  <si>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</si>
  <si>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</si>
  <si>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</si>
  <si>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</si>
  <si>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</si>
  <si>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</si>
  <si>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</si>
  <si>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</si>
  <si>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</si>
  <si>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</si>
  <si>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</si>
  <si>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</si>
  <si>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</si>
  <si>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</si>
  <si>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</si>
  <si>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</si>
  <si>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</si>
  <si>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</si>
  <si>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</si>
  <si>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</si>
  <si>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</si>
  <si>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</si>
  <si>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</si>
  <si>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</si>
  <si>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</si>
  <si>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</si>
  <si>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</si>
  <si>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</si>
  <si>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</si>
  <si>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</si>
  <si>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</si>
  <si>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</si>
  <si>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</si>
  <si>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</si>
  <si>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</si>
  <si>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</si>
  <si>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</si>
  <si>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</si>
  <si>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</si>
  <si>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</si>
  <si>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</si>
  <si>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</si>
  <si>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</si>
  <si>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</si>
  <si>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</si>
  <si>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</si>
  <si>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</si>
  <si>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</si>
  <si>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</si>
  <si>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</si>
  <si>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</si>
  <si>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</si>
  <si>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</si>
  <si>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</si>
  <si>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</si>
  <si>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</si>
  <si>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</si>
  <si>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</si>
  <si>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</si>
  <si>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</si>
  <si>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</si>
  <si>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</si>
  <si>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</si>
  <si>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</si>
  <si>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</si>
  <si>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</si>
  <si>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</si>
  <si>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</si>
  <si>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</si>
  <si>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</si>
  <si>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</si>
  <si>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</si>
  <si>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</si>
  <si>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</si>
  <si>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</si>
  <si>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</si>
  <si>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</si>
  <si>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</si>
  <si>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</si>
  <si>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</si>
  <si>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</si>
  <si>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</si>
  <si>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</si>
  <si>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</si>
  <si>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</si>
  <si>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</si>
  <si>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</si>
  <si>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</si>
  <si>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</si>
  <si>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</si>
  <si>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</si>
  <si>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</si>
  <si>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</si>
  <si>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</si>
  <si>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</si>
  <si>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</si>
  <si>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</si>
  <si>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</si>
  <si>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</si>
  <si>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</si>
  <si>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</si>
  <si>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</si>
  <si>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</si>
  <si>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</si>
  <si>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</si>
  <si>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</si>
  <si>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</si>
  <si>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</si>
  <si>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</si>
  <si>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</si>
  <si>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</si>
  <si>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</si>
  <si>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</si>
  <si>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</si>
  <si>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</si>
  <si>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</si>
  <si>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</si>
  <si>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</si>
  <si>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</si>
  <si>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</si>
  <si>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</si>
  <si>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</si>
  <si>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</si>
  <si>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</si>
  <si>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</si>
  <si>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</si>
  <si>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</si>
  <si>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</si>
  <si>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</si>
  <si>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</si>
  <si>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</si>
  <si>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</si>
  <si>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</si>
  <si>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</si>
  <si>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</si>
  <si>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</si>
  <si>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</si>
  <si>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</si>
  <si>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</si>
  <si>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</si>
  <si>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</si>
  <si>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</si>
  <si>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</si>
  <si>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</si>
  <si>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</si>
  <si>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</si>
  <si>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</si>
  <si>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</si>
  <si>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</si>
  <si>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</si>
  <si>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</si>
  <si>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</si>
  <si>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</si>
  <si>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</si>
  <si>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</si>
  <si>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</si>
  <si>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</si>
  <si>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</si>
  <si>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</si>
  <si>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</si>
  <si>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</si>
  <si>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</si>
  <si>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</si>
  <si>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</si>
  <si>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</si>
  <si>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</si>
  <si>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</si>
  <si>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</si>
  <si>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</si>
  <si>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</si>
  <si>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</si>
  <si>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</si>
  <si>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</si>
  <si>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</si>
  <si>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</si>
  <si>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</si>
  <si>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</si>
  <si>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</si>
  <si>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</si>
  <si>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</si>
  <si>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</si>
  <si>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</si>
  <si>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</si>
  <si>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</si>
  <si>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</si>
  <si>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</si>
  <si>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</si>
  <si>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</si>
  <si>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</si>
  <si>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</si>
  <si>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</si>
  <si>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</si>
  <si>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</si>
  <si>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</si>
  <si>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</si>
  <si>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</si>
  <si>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</si>
  <si>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</si>
  <si>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</si>
  <si>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</si>
  <si>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</si>
  <si>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</si>
  <si>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</si>
  <si>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</si>
  <si>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</si>
  <si>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</si>
  <si>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</si>
  <si>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</si>
  <si>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</si>
  <si>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</si>
  <si>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</si>
  <si>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</si>
  <si>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</si>
  <si>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</si>
  <si>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</si>
  <si>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</si>
  <si>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</si>
  <si>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</si>
  <si>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</si>
  <si>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</si>
  <si>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</si>
  <si>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</si>
  <si>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</si>
  <si>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</si>
  <si>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</si>
  <si>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</si>
  <si>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</si>
  <si>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</si>
  <si>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</si>
  <si>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</si>
  <si>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</si>
  <si>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</si>
  <si>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</si>
  <si>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</si>
  <si>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</si>
  <si>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</si>
  <si>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</si>
  <si>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</si>
  <si>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</si>
  <si>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</si>
  <si>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</si>
  <si>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</si>
  <si>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</si>
  <si>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</si>
  <si>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</si>
  <si>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</si>
  <si>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</si>
  <si>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</si>
  <si>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</si>
  <si>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</si>
  <si>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</si>
  <si>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</si>
  <si>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</si>
  <si>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</si>
  <si>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</si>
  <si>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</si>
  <si>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</si>
  <si>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</si>
  <si>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</si>
  <si>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</si>
  <si>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</si>
  <si>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</si>
  <si>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</si>
  <si>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</si>
  <si>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</si>
  <si>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</si>
  <si>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</si>
  <si>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</si>
  <si>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</si>
  <si>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</si>
  <si>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</si>
  <si>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</si>
  <si>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</si>
  <si>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</si>
  <si>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</si>
  <si>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</si>
  <si>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</si>
  <si>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</si>
  <si>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</si>
  <si>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</si>
  <si>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</si>
  <si>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</si>
  <si>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</si>
  <si>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</si>
  <si>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</si>
  <si>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</si>
  <si>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</si>
  <si>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</si>
  <si>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</si>
  <si>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</si>
  <si>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</si>
  <si>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</si>
  <si>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</si>
  <si>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</si>
  <si>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</si>
  <si>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</si>
  <si>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</si>
  <si>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</si>
  <si>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</si>
  <si>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</si>
  <si>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</si>
  <si>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</si>
  <si>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</si>
  <si>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</si>
  <si>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</si>
  <si>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</si>
  <si>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</si>
  <si>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</si>
  <si>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</si>
  <si>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</si>
  <si>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</si>
  <si>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</si>
  <si>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</si>
  <si>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</si>
  <si>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</si>
  <si>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</si>
  <si>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</si>
  <si>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</si>
  <si>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</si>
  <si>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</si>
  <si>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</si>
  <si>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</si>
  <si>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</si>
  <si>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</si>
  <si>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</si>
  <si>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</si>
  <si>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</si>
  <si>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</si>
  <si>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</si>
  <si>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</si>
  <si>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</si>
  <si>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</si>
  <si>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</si>
  <si>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</si>
  <si>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</si>
  <si>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</si>
  <si>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</si>
  <si>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</si>
  <si>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</si>
  <si>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</si>
  <si>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</si>
  <si>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</si>
  <si>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</si>
  <si>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</si>
  <si>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</si>
  <si>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</si>
  <si>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</si>
  <si>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</si>
  <si>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</si>
  <si>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</si>
  <si>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</si>
  <si>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</si>
  <si>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</si>
  <si>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</si>
  <si>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</si>
  <si>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</si>
  <si>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</si>
  <si>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</si>
  <si>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</si>
  <si>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</si>
  <si>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</si>
  <si>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</si>
  <si>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</si>
  <si>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</si>
  <si>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</si>
  <si>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</si>
  <si>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</si>
  <si>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</si>
  <si>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</si>
  <si>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</si>
  <si>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</si>
  <si>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</si>
  <si>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</si>
  <si>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</si>
  <si>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</si>
  <si>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</si>
  <si>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</si>
  <si>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</si>
  <si>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</si>
  <si>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</si>
  <si>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</si>
  <si>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</si>
  <si>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</si>
  <si>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</si>
  <si>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</si>
  <si>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</si>
  <si>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</si>
  <si>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</si>
  <si>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</si>
  <si>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</si>
  <si>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</si>
  <si>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</si>
  <si>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</si>
  <si>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</si>
  <si>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</si>
  <si>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</si>
  <si>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</si>
  <si>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</si>
  <si>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</si>
  <si>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</si>
  <si>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</si>
  <si>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</si>
  <si>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</si>
  <si>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</si>
  <si>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</si>
  <si>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</si>
  <si>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</si>
  <si>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</si>
  <si>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</si>
  <si>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</si>
  <si>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</si>
  <si>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</si>
  <si>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</si>
  <si>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</si>
  <si>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</si>
  <si>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</si>
  <si>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</si>
  <si>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</si>
  <si>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</si>
  <si>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</si>
  <si>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</si>
  <si>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</si>
  <si>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</si>
  <si>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</si>
  <si>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</si>
  <si>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</si>
  <si>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</si>
  <si>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</si>
  <si>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</si>
  <si>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</si>
  <si>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</si>
  <si>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</si>
  <si>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</si>
  <si>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</si>
  <si>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</si>
  <si>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</si>
  <si>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</si>
  <si>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</si>
  <si>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</si>
  <si>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</si>
  <si>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</si>
  <si>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</si>
  <si>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</si>
  <si>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</si>
  <si>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</si>
  <si>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</si>
  <si>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</si>
  <si>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</si>
  <si>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</si>
  <si>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</si>
  <si>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</si>
  <si>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</si>
  <si>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</si>
  <si>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</si>
  <si>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</si>
  <si>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</si>
  <si>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</si>
  <si>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</si>
  <si>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</si>
  <si>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</si>
  <si>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</si>
  <si>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</si>
  <si>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</si>
  <si>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</si>
  <si>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</si>
  <si>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</si>
  <si>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</si>
  <si>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</si>
  <si>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</si>
  <si>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</si>
  <si>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</si>
  <si>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</si>
  <si>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</si>
  <si>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</si>
  <si>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</si>
  <si>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</si>
  <si>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</si>
  <si>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</si>
  <si>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</si>
  <si>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</si>
  <si>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</si>
  <si>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</si>
  <si>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</si>
  <si>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</si>
  <si>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</si>
  <si>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</si>
  <si>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</si>
  <si>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</si>
  <si>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</si>
  <si>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</si>
  <si>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</si>
  <si>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</si>
  <si>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</si>
  <si>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</si>
  <si>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</si>
  <si>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</si>
  <si>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</si>
  <si>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</si>
  <si>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</si>
  <si>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</si>
  <si>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</si>
  <si>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</si>
  <si>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</si>
  <si>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</si>
  <si>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</si>
  <si>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</si>
  <si>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</si>
  <si>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</si>
  <si>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</si>
  <si>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</si>
  <si>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</si>
  <si>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</si>
  <si>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</si>
  <si>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</si>
  <si>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</si>
  <si>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</si>
  <si>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</si>
  <si>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</si>
  <si>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</si>
  <si>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</si>
  <si>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</si>
  <si>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</si>
  <si>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</si>
  <si>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</si>
  <si>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</si>
  <si>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</si>
  <si>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</si>
  <si>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</si>
  <si>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</si>
  <si>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</si>
  <si>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</si>
  <si>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</si>
  <si>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</si>
  <si>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</si>
  <si>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</si>
  <si>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</si>
  <si>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</si>
  <si>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</si>
  <si>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</si>
  <si>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</si>
  <si>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</si>
  <si>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</si>
  <si>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</si>
  <si>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</si>
  <si>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</si>
  <si>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</si>
  <si>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</si>
  <si>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</si>
  <si>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</si>
  <si>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</si>
  <si>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</si>
  <si>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</si>
  <si>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</si>
  <si>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</si>
  <si>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</si>
  <si>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</si>
  <si>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</si>
  <si>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</si>
  <si>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</si>
  <si>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</si>
  <si>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</si>
  <si>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</si>
  <si>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</si>
  <si>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</si>
  <si>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</si>
  <si>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</si>
  <si>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</si>
  <si>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</si>
  <si>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</si>
  <si>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</si>
  <si>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</si>
  <si>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</si>
  <si>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</si>
  <si>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</si>
  <si>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</si>
  <si>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</si>
  <si>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</si>
  <si>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</si>
  <si>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</si>
  <si>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</si>
  <si>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</si>
  <si>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</si>
  <si>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</si>
  <si>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</si>
  <si>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</si>
  <si>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</si>
  <si>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</si>
  <si>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</si>
  <si>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</si>
  <si>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</si>
  <si>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</si>
  <si>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</si>
  <si>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</si>
  <si>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</si>
  <si>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</si>
  <si>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</si>
  <si>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</si>
  <si>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</si>
  <si>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</si>
  <si>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</si>
  <si>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</si>
  <si>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</si>
  <si>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</si>
  <si>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</si>
  <si>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</si>
  <si>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</si>
  <si>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</si>
  <si>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</si>
  <si>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</si>
  <si>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</si>
  <si>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</si>
  <si>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</si>
  <si>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</si>
  <si>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</si>
  <si>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</si>
  <si>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</si>
  <si>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</si>
  <si>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</si>
  <si>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</si>
  <si>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</si>
  <si>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</si>
  <si>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</si>
  <si>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</si>
  <si>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</si>
  <si>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</si>
  <si>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</si>
  <si>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</si>
  <si>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</si>
  <si>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</si>
  <si>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</si>
  <si>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</si>
  <si>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</si>
  <si>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</si>
  <si>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</si>
  <si>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</si>
  <si>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</si>
  <si>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</si>
  <si>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</si>
  <si>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</si>
  <si>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</si>
  <si>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</si>
  <si>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</si>
  <si>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</si>
  <si>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</si>
  <si>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</si>
  <si>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</si>
  <si>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</si>
  <si>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</si>
  <si>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</si>
  <si>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</si>
  <si>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</si>
  <si>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</si>
  <si>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</si>
  <si>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</si>
  <si>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</si>
  <si>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</si>
  <si>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</si>
  <si>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</si>
  <si>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</si>
  <si>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</si>
  <si>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</si>
  <si>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</si>
  <si>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</si>
  <si>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</si>
  <si>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</si>
  <si>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</si>
  <si>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</si>
  <si>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</si>
  <si>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</si>
  <si>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</si>
  <si>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</si>
  <si>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</si>
  <si>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</si>
  <si>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</si>
  <si>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</si>
  <si>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</si>
  <si>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</si>
  <si>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</si>
  <si>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</si>
  <si>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</si>
  <si>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</si>
  <si>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</si>
  <si>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</si>
  <si>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</si>
  <si>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</si>
  <si>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</si>
  <si>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</si>
  <si>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</si>
  <si>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</si>
  <si>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</si>
  <si>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</si>
  <si>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</si>
  <si>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</si>
  <si>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</si>
  <si>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</si>
  <si>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</si>
  <si>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</si>
  <si>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</si>
  <si>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</si>
  <si>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</si>
  <si>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</si>
  <si>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</si>
  <si>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</si>
  <si>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</si>
  <si>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</si>
  <si>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</si>
  <si>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</si>
  <si>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</si>
  <si>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</si>
  <si>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</si>
  <si>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</si>
  <si>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</si>
  <si>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</si>
  <si>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</si>
  <si>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</si>
  <si>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</si>
  <si>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</si>
  <si>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</si>
  <si>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</si>
  <si>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</si>
  <si>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</si>
  <si>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</si>
  <si>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</si>
  <si>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</si>
  <si>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</si>
  <si>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</si>
  <si>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</si>
  <si>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</si>
  <si>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</si>
  <si>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</si>
  <si>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</si>
  <si>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</si>
  <si>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</si>
  <si>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</si>
  <si>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</si>
  <si>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</si>
  <si>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</si>
  <si>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</si>
  <si>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</si>
  <si>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</si>
  <si>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</si>
  <si>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</si>
  <si>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</si>
  <si>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</si>
  <si>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</si>
  <si>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</si>
  <si>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</si>
  <si>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</si>
  <si>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</si>
  <si>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</si>
  <si>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</si>
  <si>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</si>
  <si>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</si>
  <si>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</si>
  <si>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</si>
  <si>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</si>
  <si>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</si>
  <si>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</si>
  <si>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</si>
  <si>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</si>
  <si>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</si>
  <si>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</si>
  <si>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</si>
  <si>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</si>
  <si>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</si>
  <si>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</si>
  <si>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</si>
  <si>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</si>
  <si>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</si>
  <si>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</si>
  <si>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</si>
  <si>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</si>
  <si>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</si>
  <si>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</si>
  <si>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</si>
  <si>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</si>
  <si>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</si>
  <si>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</si>
  <si>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</si>
  <si>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</si>
  <si>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</si>
  <si>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</si>
  <si>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</si>
  <si>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</si>
  <si>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</si>
  <si>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</si>
  <si>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</si>
  <si>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</si>
  <si>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</si>
  <si>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</si>
  <si>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</si>
  <si>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</si>
  <si>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</si>
  <si>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</si>
  <si>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</si>
  <si>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</si>
  <si>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</si>
  <si>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</si>
  <si>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</si>
  <si>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</si>
  <si>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</si>
  <si>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</si>
  <si>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</si>
  <si>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</si>
  <si>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</si>
  <si>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</si>
  <si>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</si>
  <si>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</si>
  <si>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</si>
  <si>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</si>
  <si>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</si>
  <si>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</si>
  <si>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</si>
  <si>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</si>
  <si>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</si>
  <si>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</si>
  <si>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</si>
  <si>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</si>
  <si>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</si>
  <si>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</si>
  <si>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</si>
  <si>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</si>
  <si>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</si>
  <si>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</si>
  <si>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</si>
  <si>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</si>
  <si>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</si>
  <si>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</si>
  <si>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</si>
  <si>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</si>
  <si>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</si>
  <si>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</si>
  <si>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</si>
  <si>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</si>
  <si>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</si>
  <si>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</si>
  <si>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</si>
  <si>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</si>
  <si>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</si>
  <si>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</si>
  <si>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</si>
  <si>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</si>
  <si>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</si>
  <si>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</si>
  <si>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</si>
  <si>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</si>
  <si>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</si>
  <si>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</si>
  <si>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</si>
  <si>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</si>
  <si>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</si>
  <si>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</si>
  <si>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</si>
  <si>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</si>
  <si>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</si>
  <si>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</si>
  <si>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</si>
  <si>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</si>
  <si>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</si>
  <si>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</si>
  <si>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</si>
  <si>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</si>
  <si>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</si>
  <si>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</si>
  <si>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</si>
  <si>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</si>
  <si>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</si>
  <si>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</si>
  <si>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</si>
  <si>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</si>
  <si>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</si>
  <si>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</si>
  <si>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</si>
  <si>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</si>
  <si>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</si>
  <si>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</si>
  <si>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</si>
  <si>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</si>
  <si>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</si>
  <si>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</si>
  <si>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</si>
  <si>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</si>
  <si>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</si>
  <si>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</si>
  <si>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</si>
  <si>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</si>
  <si>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</si>
  <si>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</si>
  <si>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</si>
  <si>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</si>
  <si>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</si>
  <si>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</si>
  <si>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</si>
  <si>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</si>
  <si>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</si>
  <si>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</si>
  <si>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</si>
  <si>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</si>
  <si>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</si>
  <si>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</si>
  <si>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</si>
  <si>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</si>
  <si>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</si>
  <si>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</si>
  <si>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</si>
  <si>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</si>
  <si>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</si>
  <si>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</si>
  <si>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</si>
  <si>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</si>
  <si>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</si>
  <si>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</si>
  <si>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</si>
  <si>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</si>
  <si>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</si>
  <si>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</si>
  <si>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</si>
  <si>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</si>
  <si>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</si>
  <si>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</si>
  <si>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</si>
  <si>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</si>
  <si>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</si>
  <si>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</si>
  <si>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</si>
  <si>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</si>
  <si>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</si>
  <si>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</si>
  <si>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</si>
  <si>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</si>
  <si>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</si>
  <si>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</si>
  <si>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</si>
  <si>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</si>
  <si>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</si>
  <si>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</si>
  <si>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</si>
  <si>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</si>
  <si>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</si>
  <si>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</si>
  <si>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</si>
  <si>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</si>
  <si>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</si>
  <si>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</si>
  <si>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</si>
  <si>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</si>
  <si>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</si>
  <si>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</si>
  <si>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</si>
  <si>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</si>
  <si>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</si>
  <si>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</si>
  <si>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</si>
  <si>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</si>
  <si>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</si>
  <si>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</si>
  <si>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</si>
  <si>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</si>
  <si>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</si>
  <si>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</si>
  <si>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</si>
  <si>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</si>
  <si>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</si>
  <si>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</si>
  <si>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</si>
  <si>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</si>
  <si>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</si>
  <si>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</si>
  <si>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</si>
  <si>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</si>
  <si>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</si>
  <si>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</si>
  <si>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</si>
  <si>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</si>
  <si>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</si>
  <si>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</si>
  <si>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</si>
  <si>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</si>
  <si>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</si>
  <si>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</si>
  <si>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</si>
  <si>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</si>
  <si>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</si>
  <si>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</si>
  <si>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</si>
  <si>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</si>
  <si>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</si>
  <si>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</si>
  <si>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</si>
  <si>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</si>
  <si>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</si>
  <si>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</si>
  <si>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</si>
  <si>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</si>
  <si>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</si>
  <si>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</si>
  <si>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</si>
  <si>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</si>
  <si>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</si>
  <si>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</si>
  <si>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</si>
  <si>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</si>
  <si>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</si>
  <si>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</si>
  <si>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</si>
  <si>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</si>
  <si>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</si>
  <si>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</si>
  <si>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</si>
  <si>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</si>
  <si>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</si>
  <si>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</si>
  <si>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</si>
  <si>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</si>
  <si>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</si>
  <si>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</si>
  <si>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</si>
  <si>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</si>
  <si>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</si>
  <si>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</si>
  <si>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</si>
  <si>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</si>
  <si>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</si>
  <si>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</si>
  <si>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</si>
  <si>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</si>
  <si>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</si>
  <si>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</si>
  <si>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</si>
  <si>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</si>
  <si>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</si>
  <si>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</si>
  <si>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</si>
  <si>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</si>
  <si>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</si>
  <si>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</si>
  <si>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</si>
  <si>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</si>
  <si>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</si>
  <si>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</si>
  <si>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</si>
  <si>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</si>
  <si>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</si>
  <si>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</si>
  <si>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</si>
  <si>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</si>
  <si>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</si>
  <si>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</si>
  <si>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</si>
  <si>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</si>
  <si>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</si>
  <si>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</si>
  <si>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</si>
  <si>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</si>
  <si>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</si>
  <si>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</si>
  <si>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</si>
  <si>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</si>
  <si>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</si>
  <si>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</si>
  <si>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</si>
  <si>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</si>
  <si>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</si>
  <si>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</si>
  <si>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</si>
  <si>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</si>
  <si>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</si>
  <si>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</si>
  <si>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</si>
  <si>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</si>
  <si>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</si>
  <si>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</si>
  <si>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</si>
  <si>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</si>
  <si>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</si>
  <si>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</si>
  <si>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</si>
  <si>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</si>
  <si>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</si>
  <si>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</si>
  <si>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</si>
  <si>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</si>
  <si>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</si>
  <si>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</si>
  <si>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</si>
  <si>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</si>
  <si>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</si>
  <si>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</si>
  <si>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</si>
  <si>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</si>
  <si>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</si>
  <si>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</si>
  <si>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</si>
  <si>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</si>
  <si>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</si>
  <si>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</si>
  <si>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</si>
  <si>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</si>
  <si>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</si>
  <si>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</si>
  <si>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</si>
  <si>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</si>
  <si>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</si>
  <si>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</si>
  <si>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</si>
  <si>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</si>
  <si>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</si>
  <si>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</si>
  <si>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</si>
  <si>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</si>
  <si>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</si>
  <si>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</si>
  <si>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</si>
  <si>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</si>
  <si>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</si>
  <si>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</si>
  <si>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</si>
  <si>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</si>
  <si>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</si>
  <si>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</si>
  <si>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</si>
  <si>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</si>
  <si>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</si>
  <si>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</si>
  <si>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</si>
  <si>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</si>
  <si>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</si>
  <si>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</si>
  <si>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</si>
  <si>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</si>
  <si>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</si>
  <si>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</si>
  <si>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</si>
  <si>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</si>
  <si>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</si>
  <si>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</si>
  <si>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</si>
  <si>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</si>
  <si>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</si>
  <si>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</si>
  <si>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</si>
  <si>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</si>
  <si>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</si>
  <si>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</si>
  <si>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</si>
  <si>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</si>
  <si>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</si>
  <si>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</si>
  <si>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</si>
  <si>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</si>
  <si>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</si>
  <si>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</si>
  <si>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</si>
  <si>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</si>
  <si>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</si>
  <si>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</si>
  <si>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</si>
  <si>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</si>
  <si>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</si>
  <si>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</si>
  <si>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</si>
  <si>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</si>
  <si>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</si>
  <si>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</si>
  <si>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</si>
  <si>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</si>
  <si>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</si>
  <si>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</si>
  <si>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</si>
  <si>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</si>
  <si>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</si>
  <si>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</si>
  <si>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</si>
  <si>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</si>
  <si>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</si>
  <si>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</si>
  <si>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</si>
  <si>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</si>
  <si>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</si>
  <si>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</si>
  <si>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</si>
  <si>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</si>
  <si>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</si>
  <si>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</si>
  <si>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</si>
  <si>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</si>
  <si>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</si>
  <si>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</si>
  <si>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</si>
  <si>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</si>
  <si>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</si>
  <si>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</si>
  <si>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</si>
  <si>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</si>
  <si>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</si>
  <si>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</si>
  <si>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</si>
  <si>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</si>
  <si>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</si>
  <si>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</si>
  <si>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</si>
  <si>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</si>
  <si>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</si>
  <si>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</si>
  <si>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</si>
  <si>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</si>
  <si>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</si>
  <si>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</si>
  <si>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</si>
  <si>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</si>
  <si>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</si>
  <si>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</si>
  <si>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</si>
  <si>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</si>
  <si>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</si>
  <si>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</si>
  <si>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</si>
  <si>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</si>
  <si>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</si>
  <si>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</si>
  <si>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</si>
  <si>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</si>
  <si>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</si>
  <si>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</si>
  <si>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</si>
  <si>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</si>
  <si>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</si>
  <si>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</si>
  <si>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</si>
  <si>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</si>
  <si>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</si>
  <si>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</si>
  <si>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</si>
  <si>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</si>
  <si>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</si>
  <si>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</si>
  <si>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</si>
  <si>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</si>
  <si>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</si>
  <si>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</si>
  <si>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</si>
  <si>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</si>
  <si>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</si>
  <si>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</si>
  <si>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</si>
  <si>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</si>
  <si>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</si>
  <si>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</si>
  <si>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</si>
  <si>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</si>
  <si>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</si>
  <si>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</si>
  <si>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</si>
  <si>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</si>
  <si>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</si>
  <si>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</si>
  <si>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</si>
  <si>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</si>
  <si>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</si>
  <si>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</si>
  <si>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</si>
  <si>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</si>
  <si>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</si>
  <si>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</si>
  <si>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</si>
  <si>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</si>
  <si>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</si>
  <si>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</si>
  <si>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</si>
  <si>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</si>
  <si>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</si>
  <si>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</si>
  <si>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</si>
  <si>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</si>
  <si>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</si>
  <si>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</si>
  <si>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</si>
  <si>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</si>
  <si>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</si>
  <si>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</si>
  <si>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</si>
  <si>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</si>
  <si>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</si>
  <si>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</si>
  <si>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</si>
  <si>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</si>
  <si>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</si>
  <si>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</si>
  <si>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</si>
  <si>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</si>
  <si>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</si>
  <si>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</si>
  <si>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</si>
  <si>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</si>
  <si>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</si>
  <si>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</si>
  <si>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</si>
  <si>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</si>
  <si>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</si>
  <si>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</si>
  <si>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</si>
  <si>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</si>
  <si>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</si>
  <si>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</si>
  <si>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</si>
  <si>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</si>
  <si>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</si>
  <si>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</si>
  <si>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</si>
  <si>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</si>
  <si>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</si>
  <si>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PCM-20251209-00002406</t>
  </si>
  <si>
    <t>Site down again and team checking</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</si>
  <si>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</si>
  <si>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</si>
  <si>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</si>
  <si>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</si>
  <si>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</si>
  <si>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</si>
  <si>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</si>
  <si>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</si>
  <si>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</si>
  <si>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</si>
  <si>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</si>
  <si>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</si>
  <si>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</si>
  <si>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</si>
  <si>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70min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</si>
</sst>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340.55417106481764</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46003.502596990744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46003.502596990744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46003.502596990744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46003.502596990744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46003.502596990744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46003.502596990744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46003.502596990744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46003.502596990744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46003.502596990744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46003.502596990744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46003.502596990744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46003.502596990744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46003.502596990744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46003.502596990744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46003.502596990744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46003.502596990744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46003.502596990744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46003.502596990744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46003.502596990744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46003.502596990744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46003.502596990744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46003.502596990744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46003.502596990744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46003.502596990744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46003.502596990744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46003.502596990744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46003.502596990744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46003.502596990744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46003.502596990744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46003.502596990744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46003.502596990744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46003.502596990744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46003.502596990744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46003.502596990744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46003.502596990744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46003.502596990744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46003.502596990744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46003.502596990744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46003.502596990744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46003.502596990744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46003.502596990744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46003.502596990744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46003.502596990744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46003.502596990744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46003.502596990744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46003.502596990744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46003.502596990744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46003.502596990744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46003.502596990744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46003.502596990744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46003.502596990744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46003.502596990744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46003.502596990744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46003.502596990744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46003.502596990744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46003.502596990744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46003.502596990744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46003.502596990744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46003.502596990744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46003.502596990744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46003.502596990744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46003.502596990744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46003.502596990744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46003.502596990744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46003.502596990744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46003.502596990744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46003.502596990744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46003.502596990744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46003.502596990744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46003.502596990744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46003.502596990744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46003.502596990744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46003.502596990744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46003.502596990744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46003.502596990744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46003.502596990744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46003.502596990744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46003.502596990744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46003.502596990744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46003.502596990744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46003.502596990744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46003.502596990744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46003.502596990744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46003.502596990744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46003.502596990744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46003.502596990744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46003.502596990744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46003.502596990744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46003.502596990744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46003.502596990744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46003.502596990744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46003.502596990744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46003.502596990744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46003.502596990744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46003.502596990744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46003.502596990744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46003.502596990744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46003.502596990744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46003.502596990744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46003.502596990744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46003.502596990744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46003.502596990744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46003.502596990744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46003.502596990744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46003.502596990744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46003.502596990744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46003.502596990744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46003.502596990744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46003.502596990744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46003.502596990744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46003.502596990744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46003.502596990744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46003.502596990744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46003.502596990744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46003.502596990744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46003.502596990744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46003.502596990744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46003.502596990744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46003.502596990744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46003.502596990744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46003.502596990744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46003.502596990744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46003.502596990744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46003.502596990744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46003.502596990744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46003.502596990744</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B94BDCAF-4F4B-47B3-9745-C74148B27F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178.5027590277823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19.115178009262308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6.1472150463014259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2.6706871527785552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46003.502596874998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46003.502596990744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46003.502596990744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46003.502596990744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46003.502596990744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46003.502596990744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46003.502596990744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46003.502596990744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46003.502596990744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46003.502596990744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46003.502596990744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46003.502596990744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46003.502596990744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46003.502596990744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46003.502596990744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46003.502596990744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46003.502596990744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46003.502596990744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46003.502596990744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46003.502596990744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46003.502596990744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46003.502596990744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46003.502596990744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46003.502596990744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46003.502596990744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46003.502596990744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46003.502596990744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46003.502596990744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46003.502596990744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46003.502596990744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46003.502596990744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46003.502596990744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46003.502596990744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46003.502596990744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46003.502596990744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46003.502596990744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46003.502596990744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46003.502596990744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46003.502596990744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46003.502596990744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46003.502596990744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46003.502596990744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46003.502596990744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46003.502596990744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46003.502596990744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46003.502596990744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46003.502596990744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46003.502596990744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46003.502596990744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46003.502596990744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46003.502596990744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46003.502596990744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46003.502596990744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46003.502596990744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46003.502596990744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46003.502596990744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46003.502596990744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46003.502596990744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46003.502596990744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46003.502596990744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46003.502596990744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46003.502596990744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46003.502596990744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46003.502596990744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46003.502596990744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46003.502596990744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46003.502596990744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46003.502596990744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46003.502596990744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46003.502596990744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46003.502596990744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46003.502596990744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46003.502596990744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46003.502596990744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46003.502596990744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46003.502596990744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46003.502596990744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46003.502596990744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46003.502596990744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46003.502596990744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46003.502596990744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46003.502596990744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46003.502596990744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46003.502596990744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46003.502596990744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46003.502596990744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46003.502596990744</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46003.502596990744</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46003.502596990744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46003.502596990744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46003.502596990744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46003.502596990744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46003.502596990744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46003.502596990744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46003.502596990744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46003.502596990744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46003.502596990744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46003.502596990744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46003.502596990744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46003.502596990744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46003.502596990744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46003.502596990744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46003.502596990744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46003.502596990744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46003.502596990744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46003.502596990744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46003.502596990744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46003.502596990744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46003.502596990744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46003.502596990744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46003.502596990744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46003.502596990744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46003.502596990744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46003.502596990744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46003.502596990744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46003.502596990744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46003.502596990744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46003.502596990744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46003.502596990744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46003.502596990744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46003.502596990744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46003.502596990744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46003.502596990744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46003.502596990744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46003.502596990744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46003.502596990744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46003.502596990744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46003.502596990744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46003.502596990744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46003.502596990744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46003.502596990744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46003.502596990744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46003.502596990744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46003.502596990744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46003.502596990744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46003.502596990744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46003.502596990744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46003.502596990744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46003.502596990744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46003.502596990744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46003.502596990744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46003.502596990744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46003.502596990744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46003.502596990744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46003.502596990744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46003.502596990744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46003.502596990744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46003.502596990744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46003.502596990744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46003.502596990744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46003.502596990744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46003.502596990744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46003.502596990744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46003.502596990744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46003.502596990744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46003.502596990744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46003.502596990744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46003.502596990744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46003.502596990744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46003.502596990744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46003.502596990744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46003.502596990744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46003.502596990744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46003.502596990744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46003.502596990744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46003.502596990744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46003.502596990744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46003.502596990744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46003.502596990744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46003.502596990744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46003.502596990744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46003.502596990744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46003.502596990744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46003.502596990744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46003.502596990744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46003.502596990744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46003.502596990744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46003.502596990744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46003.502596990744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46003.502596990744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46003.502596990744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46003.502596990744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46003.502596990744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46003.502596990744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46003.502596990744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46003.502596990744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46003.502596990744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46003.502596990744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46003.502596990744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46003.502596990744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46003.502596990744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46003.502596990744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46003.502596990744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46003.502596990744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46003.502596990744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46003.502596990744</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46003.502596990744</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46003.502596990744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46003.502596990744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46003.502596990744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46003.502596990744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46003.502596990744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46003.502596990744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46003.502596990744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46003.502596990744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46003.502596990744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46003.502596990744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46003.502596990744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46003.502596990744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46003.502596990744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46003.502596990744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46003.502596990744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46003.502596990744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46003.502596990744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46003.502596990744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46003.502596990744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46003.502596990744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46003.502596990744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46003.502596990744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46003.502596990744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46003.502596990744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46003.502596990744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46003.502596990744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46003.502596990744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46003.502596990744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46003.502596990744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46003.502596990744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46003.502596990744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46003.502596990744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46003.502596990744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46003.502596990744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46003.502596990744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46003.502596990744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46003.502596990744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46003.502596990744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46003.502596990744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46003.502596990744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46003.502596990744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46003.502596990744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46003.502596990744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46003.502596990744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46003.502596990744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46003.502596990744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46003.502596990744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46003.502596990744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46003.502596990744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46003.502596990744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46003.502596990744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46003.502596990744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46003.502596990744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46003.502596990744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46003.502596990744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46003.502596990744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46003.502596990744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46003.502596990744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46003.502596990744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46003.502596990744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46003.502596990744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46003.502596990744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46003.502596990744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46003.502596990744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46003.502596990744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46003.502596990744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46003.502596990744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46003.502596990744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46003.502596990744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46003.502596990744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46003.502596990744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46003.502596990744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46003.502596990744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46003.502596990744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46003.502596990744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46003.502596990744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46003.502596990744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46003.502596990744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46003.502596990744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46003.502596990744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46003.502596990744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46003.502596990744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46003.502596990744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46003.502596990744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46003.502596990744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46003.502596990744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46003.502596990744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46003.502596990744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46003.502596990744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46003.502596990744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46003.502596990744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46003.502596990744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46003.502596990744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46003.502596990744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46003.502596990744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46003.502596990744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46003.502596990744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46003.502596990744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46003.502596990744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46003.502596990744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46003.502596990744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46003.502596990744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46003.502596990744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46003.502596990744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46003.502596990744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46003.502596990744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46003.502596990744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46003.502596990744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46003.502596990744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46003.502596990744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46003.502596990744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46003.502596990744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46003.502596990744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46003.502596990744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46003.502596990744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46003.502596990744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46003.502596990744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46003.502596990744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46003.502596990744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46003.502596990744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46003.502596990744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46003.502596990744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46003.502596990744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46003.502596990744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46003.502596990744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46003.502596990744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46003.502596990744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46003.502596990744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46003.502596990744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46003.502596990744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46003.502596990744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46003.502596990744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46003.502596990744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46003.502596990744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46003.502596990744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46003.502596990744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46003.502596990744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46003.502596990744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46003.502596990744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46003.502596990744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46003.502596990744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46003.502596990744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46003.502596990744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46003.502596990744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46003.502596990744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46003.502596990744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46003.502596990744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46003.502596990744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46003.502596990744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46003.502596990744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46003.502596990744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46003.502596990744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46003.502596990744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46003.502596990744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46003.502596990744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46003.502596990744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46003.502596990744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46003.502596990744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46003.502596990744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46003.502596990744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46003.502596990744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46003.502596990744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46003.502596990744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46003.502596990744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46003.502596990744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46003.502596990744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46003.502596990744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46003.502596990744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46003.502596990744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46003.502596990744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46003.502596990744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46003.502596990744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46003.502596990744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46003.502596990744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46003.502596990744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46003.502596990744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46003.502596990744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46003.502596990744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46003.502596990744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46003.502596990744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46003.502596990744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46003.502596990744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46003.502596990744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46003.502596990744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46003.502596990744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46003.502596990744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46003.502596990744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46003.502596990744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46003.502596990744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46003.502596990744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46003.502596990744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46003.502596990744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46003.502596990744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46003.502596990744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46003.502596990744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46003.502596990744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46003.502596990744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46003.502596990744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46003.502596990744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46003.502596990744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46003.502596990744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46003.502596990744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46003.502596990744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46003.502596990744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46003.502596990744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46003.502596990744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46003.502596990744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46003.502596990744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46003.502596990744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46003.502596990744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46003.502596990744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46003.502596990744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46003.502596990744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46003.502596990744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46003.502596990744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46003.502596990744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46003.502596990744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46003.502596990744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46003.502596990744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46003.502596990744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46003.502596990744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46003.502596990744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46003.502596990744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46003.502596990744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46003.502596990744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46003.502596990744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46003.502596990744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46003.502596990744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46003.502596990744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46003.502596990744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46003.502596990744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46003.502596990744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46003.502596990744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46003.502596990744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46003.502596990744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46003.502596990744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46003.502596990744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46003.502596990744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46003.502596990744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46003.502596990744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46003.502596990744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46003.502596990744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46003.502596990744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46003.502596990744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46003.502596990744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46003.502596990744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46003.502596990744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46003.502596990744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46003.502596990744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46003.502596990744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46003.502596990744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46003.502596990744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46003.502596990744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46003.502596990744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46003.502596990744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46003.502596990744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46003.502596990744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46003.502596990744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46003.502596990744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46003.502596990744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46003.502596990744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46003.502596990744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46003.502596990744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46003.502596990744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46003.502596990744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46003.502596990744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46003.502596990744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46003.502596990744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46003.502596990744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46003.502596990744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46003.502596990744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46003.502596990744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46003.502596990744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46003.502596990744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46003.502596990744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46003.502596990744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46003.502596990744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46003.502596990744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46003.502596990744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46003.502596990744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46003.502596990744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46003.502596990744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46003.502596990744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46003.502596990744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46003.502596990744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46003.502596990744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46003.502596990744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46003.502596990744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46003.502596990744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46003.502596990744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46003.502596990744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46003.502596990744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46003.502596990744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46003.502596990744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46003.502596990744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46003.502596990744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46003.502596990744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46003.502596990744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46003.502596990744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46003.502596990744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46003.502596990744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46003.502596990744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46003.502596990744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46003.502596990744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46003.502596990744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46003.502596990744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46003.502596990744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46003.502596990744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46003.502596990744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46003.502596990744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46003.502596990744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46003.502596990744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46003.502596990744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46003.502596990744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46003.502596990744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46003.502596990744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46003.502596990744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46003.502596990744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46003.502596990744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46003.502596990744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46003.502596990744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46003.502596990744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46003.502596990744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46003.502596990744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46003.502596990744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46003.502596990744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46003.502596990744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46003.502596990744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46003.502596990744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46003.502596990744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46003.502596990744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46003.502596990744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46003.502596990744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46003.502596990744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46003.502596990744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46003.502596990744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46003.502596990744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46003.502596990744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46003.502596990744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46003.502596990744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46003.502596990744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46003.502596990744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46003.502596990744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46003.502596990744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46003.502596990744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46003.502596990744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46003.502596990744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46003.502596990744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46003.502596990744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46003.502596990744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46003.502596990744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46003.502596990744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46003.502596990744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46003.502596990744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46003.502596990744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46003.502596990744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46003.502596990744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46003.502596990744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46003.502596990744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46003.502596990744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46003.502596990744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46003.502596990744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46003.502596990744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46003.502596990744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46003.502596990744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46003.502596990744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46003.502596990744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46003.502596990744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46003.502596990744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46003.502596990744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46003.502596990744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46003.502596990744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46003.502596990744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46003.502596990744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46003.502596990744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46003.502596990744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46003.502596990744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46003.502596990744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46003.502596990744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46003.502596990744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46003.502596990744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46003.502596990744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46003.502596990744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46003.502596990744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46003.502596990744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46003.502596990744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46003.502596990744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46003.502596990744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46003.502596990744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46003.502596990744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46003.502596990744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46003.502596990744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46003.502596990744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46003.502596990744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46003.502596990744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46003.502596990744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46003.502596990744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46003.502596990744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46003.502596990744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46003.502596990744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46003.502596990744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46003.502596990744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46003.502596990744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46003.502596990744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46003.502596990744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46003.502596990744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46003.502596990744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46003.502596990744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46003.502596990744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46003.502596990744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46003.502596990744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46003.502596990744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46003.502596990744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46003.502596990744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46003.502596990744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46003.502596990744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46003.502596990744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46003.502596990744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46003.502596990744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46003.502596990744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46003.502596990744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46003.502596990744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46003.502596990744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46003.502596990744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46003.502596990744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46003.502596990744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46003.502596990744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46003.502596990744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46003.502596990744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46003.502596990744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46003.502596990744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46003.502596990744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46003.502596990744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46003.502596990744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46003.502596990744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46003.502596990744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46003.502596990744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46003.502596990744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46003.502596990744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46003.502596990744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46003.502596990744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46003.502596990744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46003.502596990744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46003.502596990744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46003.502596990744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46003.502596990744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46003.502596990744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46003.502596990744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46003.502596990744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46003.502596990744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46003.502596990744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46003.502596990744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46003.502596990744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46003.502596990744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46003.502596990744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46003.502596990744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46003.502596990744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46003.502596990744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46003.502596990744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46003.502596990744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46003.502596990744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46003.502596990744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46003.502596990744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46003.502596990744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46003.502596990744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46003.502596990744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46003.502596990744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46003.502596990744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46003.502596990744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46003.502596990744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46003.502596990744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46003.502596990744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46003.502596990744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46003.502596990744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46003.502596990744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46003.502596990744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46003.502596990744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46003.502596990744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46003.502596990744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46003.502596990744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46003.502596990744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46003.502596990744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46003.502596990744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46003.502596990744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46003.502596990744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46003.502596990744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46003.502596990744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46003.502596990744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46003.502596990744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46003.502596990744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46003.502596990744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46003.502596990744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46003.502596990744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46003.502596990744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46003.502596990744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46003.502596990744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46003.502596990744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46003.502596990744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46003.502596990744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46003.502596990744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46003.502596990744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46003.502596990744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46003.502596990744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46003.502596990744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46003.502596990744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46003.502596990744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46003.502596990744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46003.502596990744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46003.502596990744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46003.502596990744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46003.502596990744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46003.502596990744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46003.502596990744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46003.502596990744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46003.502596990744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46003.502596990744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46003.502596990744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46003.502596990744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46003.502596990744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46003.502596990744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46003.502596990744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46003.502596990744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46003.502596990744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46003.502596990744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46003.502596990744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46003.502596990744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46003.502596990744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46003.502596990744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46003.502596990744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46003.502596990744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46003.502596990744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46003.502596990744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46003.502596990744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46003.502596990744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46003.502596990744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46003.502596990744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46003.502596990744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46003.502596990744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46003.502596990744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46003.502596990744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46003.502596990744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46003.502596990744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46003.502596990744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46003.502596990744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46003.502596990744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46003.502596990744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46003.502596990744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46003.502596990744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46003.502596990744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46003.502596990744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46003.502596990744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46003.502596990744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46003.502596990744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46003.502596990744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46003.502596990744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46003.502596990744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46003.502596990744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46003.502596990744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46003.502596990744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46003.502596990744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46003.502596990744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46003.502596990744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46003.502596990744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46003.502596990744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46003.502596990744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46003.502596990744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46003.502596990744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46003.502596990744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46003.502596990744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46003.502596990744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46003.502596990744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46003.502596990744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46003.502596990744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46003.502596990744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46003.502596990744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46003.502596990744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46003.502596990744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46003.502596990744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46003.502596990744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46003.502596990744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46003.502596990744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46003.502596990744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46003.502596990744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46003.502596990744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46003.502596990744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46003.502596990744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46003.502596990744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46003.502596990744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46003.502596990744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46003.502596990744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46003.502596990744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46003.502596990744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46003.502596990744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46003.502596990744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46003.502596990744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46003.502596990744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46003.502596990744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46003.502596990744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46003.502596990744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46003.502596990744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46003.502596990744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46003.502596990744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46003.502596990744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46003.502596990744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46003.502596990744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46003.502596990744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46003.502596990744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46003.502596990744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46003.502596990744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46003.502596990744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46003.502596990744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46003.502596990744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46003.502596990744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46003.502596990744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46003.502596990744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46003.502596990744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46003.502596990744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46003.502596990744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46003.502596990744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46003.502596990744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46003.502596990744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46003.502596990744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46003.502596990744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46003.502596990744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46003.502596990744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46003.502596990744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46003.502596990744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46003.502596990744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46003.502596990744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46003.502596990744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46003.502596990744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46003.502596990744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46003.502596990744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46003.502596990744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46003.502596990744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46003.502596990744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46003.502596990744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46003.502596990744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46003.502596990744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46003.502596990744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46003.502596990744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46003.502596990744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46003.502596990744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46003.502596990744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46003.502596990744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46003.502596990744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46003.502596990744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46003.502596990744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46003.502596990744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46003.502596990744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46003.502596990744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46003.502596990744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46003.502596990744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46003.502596990744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46003.502596990744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46003.502596990744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46003.502596990744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46003.502596990744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46003.502596990744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46003.502596990744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46003.502596990744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46003.502596990744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46003.502596990744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46003.502596990744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46003.502596990744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46003.502596990744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46003.502596990744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46003.502596990744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46003.502596990744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46003.502596990744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46003.502596990744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46003.502596990744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46003.502596990744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46003.502596990744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46003.502596990744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46003.502596990744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46003.502596990744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46003.502596990744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46003.502596990744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46003.502596990744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46003.502596990744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46003.502596990744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46003.502596990744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46003.502596990744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46003.502596990744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46003.502596990744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46003.502596990744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46003.502596990744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46003.502596990744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46003.502596990744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46003.502596990744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46003.502596990744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46003.502596990744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46003.502596990744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46003.502596990744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46003.502596990744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46003.502596990744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46003.502596990744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46003.502596990744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46003.502596990744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46003.502596990744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46003.502596990744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46003.502596990744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46003.502596990744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46003.502596990744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46003.502596990744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46003.502596990744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46003.502596990744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46003.502596990744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46003.502596990744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46003.502596990744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46003.502596990744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46003.502596990744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46003.502596990744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46003.502596990744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46003.502596990744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46003.502596990744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46003.502596990744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46003.502596990744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46003.502596990744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46003.502596990744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46003.502596990744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46003.502596990744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46003.502596990744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46003.502596990744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46003.502596990744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46003.502596990744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46003.502596990744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46003.502596990744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46003.502596990744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46003.502596990744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46003.502596990744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46003.502596990744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46003.502596990744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46003.502596990744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46003.502596990744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46003.502596990744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46003.502596990744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46003.502596990744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46003.502596990744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46003.502596990744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46003.502596990744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46003.502596990744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46003.502596990744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46003.502596990744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46003.502596990744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46003.502596990744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46003.502596990744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46003.502596990744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46003.502596990744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46003.502596990744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46003.502596990744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46003.502596990744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46003.502596990744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46003.502596990744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46003.502596990744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46003.502596990744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46003.502596990744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46003.502596990744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46003.502596990744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46003.502596990744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46003.502596990744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46003.502596990744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46003.502596990744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46003.502596990744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46003.502596990744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46003.502596990744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46003.502596990744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46003.502596990744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46003.502596990744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46003.502596990744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46003.502596990744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46003.502596990744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46003.502596990744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46003.502596990744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46003.502596990744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46003.502596990744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46003.502596990744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46003.502596990744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46003.502596990744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46003.502596990744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46003.502596990744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46003.502596990744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46003.502596990744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46003.502596990744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46003.502596990744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46003.502596990744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46003.502596990744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46003.502596990744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46003.502596990744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46003.502596990744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46003.502596990744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46003.502596990744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46003.502596990744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46003.502596990744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46003.502596990744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46003.502596990744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46003.502596990744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46003.502596990744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46003.502596990744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46003.502596990744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46003.502596990744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46003.502596990744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46003.502596990744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46003.502596990744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46003.502596990744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46003.502596990744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46003.502596990744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46003.502596990744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46003.502596990744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46003.502596990744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46003.502596990744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46003.502596990744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46003.502596990744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46003.502596990744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46003.502596990744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46003.502596990744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46003.502596990744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46003.502596990744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46003.502596990744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46003.502596990744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46003.502596990744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46003.502596990744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46003.502596990744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46003.502596990744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46003.502596990744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46003.502596990744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46003.502596990744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46003.502596990744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46003.502596990744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46003.502596990744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46003.502596990744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46003.502596990744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46003.502596990744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46003.502596990744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46003.502596990744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46003.502596990744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46003.502596990744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46003.502596990744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46003.502596990744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46003.502596990744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46003.502596990744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46003.502596990744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46003.502596990744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46003.502596990744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46003.502596990744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46003.502596990744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46003.502596990744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46003.502596990744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46003.502596990744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46003.502596990744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46003.502596990744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46003.502596990744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46003.502596990744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46003.502596990744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46003.502596990744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46003.502596990744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300.02187939814758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4.7084534722234821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46000.733900462961</v>
      </c>
      <c r="G4" s="92">
        <f t="shared" ref="G4:G6" ca="1" si="1">IFERROR(NOW()-F4,"")</f>
        <v>2.7686965277825948</v>
      </c>
      <c r="H4" s="91">
        <v>46003.462881944448</v>
      </c>
      <c r="I4" s="106" t="str">
        <f>IFERROR(VLOOKUP(D4,DB!A:F,6,0),"")</f>
        <v>Generator-SG</v>
      </c>
      <c r="J4" s="106" t="str">
        <f>IFERROR(VLOOKUP(D4,DB!A:G,7,0),"")</f>
        <v>No BB Shifted</v>
      </c>
      <c r="K4" s="93" t="s">
        <v>39126</v>
      </c>
      <c r="L4" s="87" t="str">
        <f>IFERROR(VLOOKUP(D4,DB!A:I,9,0),"")</f>
        <v>Latis</v>
      </c>
    </row>
    <row r="5" spans="1:16" ht="15" customHeight="1">
      <c r="A5" s="106"/>
      <c r="B5" s="106" t="str">
        <f>IFERROR(VLOOKUP(D5,DB!A:K,11,0),"")</f>
        <v/>
      </c>
      <c r="C5" s="89"/>
      <c r="D5" s="87"/>
      <c r="E5" s="90"/>
      <c r="F5" s="91"/>
      <c r="G5" s="92">
        <f t="shared" ca="1" si="1"/>
        <v>46003.502596990744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46003.502596990744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46003.502596874998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46003.502596874998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46003.502596874998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46003.502596874998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46003.502596874998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46003.502596874998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46003.502596874998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46003.502596874998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46003.502596874998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46003.502596874998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46003.502596874998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46003.502596874998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46003.502596874998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46003.502596874998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46003.502596874998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46003.502596874998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46003.502596874998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46003.502596874998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46003.502596874998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46003.502596874998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46003.502596874998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46003.502596874998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46003.502596874998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46003.502596874998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46003.502596874998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46003.502596874998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46003.502596874998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46003.502596874998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46003.502596874998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46003.502596874998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46003.502596874998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46003.502596874998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46003.502596874998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46003.502596874998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46003.502596874998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46003.502596874998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46003.502596874998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46003.502596874998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46003.502596874998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46003.502596874998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46003.502596874998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46003.502596874998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46003.502596874998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46003.502596874998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46003.502596874998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46003.502596874998</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111.67053680555546</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77.313719675927132</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54.841485879631364</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22.1292983796302</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6.3951085648150183</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1.3830831018567551</v>
      </c>
      <c r="H7" s="38">
        <v>46002.086875000001</v>
      </c>
      <c r="I7" s="37" t="str">
        <f>IFERROR(VLOOKUP(D7,[1]DB!A:F,6,0),"")</f>
        <v>SCECO</v>
      </c>
      <c r="J7" s="37" t="str">
        <f>IFERROR(VLOOKUP(D7,[1]DB!A:G,7,0),"")</f>
        <v>Good</v>
      </c>
      <c r="K7" s="37" t="s">
        <v>39139</v>
      </c>
      <c r="L7" s="37" t="str">
        <f>IFERROR(VLOOKUP(D7,[1]DB!A:I,9,0),"")</f>
        <v>Latis</v>
      </c>
      <c r="M7" s="37"/>
    </row>
    <row r="8" spans="1:13">
      <c r="A8" s="151"/>
      <c r="B8" s="37" t="str">
        <f>IFERROR(VLOOKUP(D8,[1]DB!A:K,11,0),"")</f>
        <v/>
      </c>
      <c r="C8" s="151"/>
      <c r="D8" s="151"/>
      <c r="E8" s="151"/>
      <c r="F8" s="152"/>
      <c r="G8" s="153">
        <f t="shared" ref="G8:G60" ca="1" si="3">IFERROR(NOW()-F8,"")</f>
        <v>46003.502596874998</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46003.502596874998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46003.502596874998</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46003.502596874998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46003.502596874998</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46003.502596874998</v>
      </c>
      <c r="H13" s="152"/>
      <c r="I13" s="151"/>
      <c r="J13" s="151"/>
      <c r="K13" s="151"/>
      <c r="L13" s="151" t="str">
        <f>IFERROR(VLOOKUP(D13,[1]DB!A:I,9,0),"")</f>
        <v/>
      </c>
      <c r="M13" s="151"/>
    </row>
    <row r="14" spans="1:13">
      <c r="A14" s="151"/>
      <c r="B14" s="151"/>
      <c r="C14" s="151"/>
      <c r="D14" s="151"/>
      <c r="E14" s="151"/>
      <c r="F14" s="152"/>
      <c r="G14" s="153">
        <f t="shared" ca="1" si="3"/>
        <v>46003.502596874998</v>
      </c>
      <c r="H14" s="152"/>
      <c r="I14" s="151"/>
      <c r="J14" s="151"/>
      <c r="K14" s="151"/>
      <c r="L14" s="151"/>
      <c r="M14" s="151"/>
    </row>
    <row r="15" spans="1:13">
      <c r="A15" s="151"/>
      <c r="B15" s="151" t="str">
        <f>IFERROR(VLOOKUP(D15,[1]DB!A:K,11,0),"")</f>
        <v/>
      </c>
      <c r="C15" s="151"/>
      <c r="D15" s="151"/>
      <c r="E15" s="151"/>
      <c r="F15" s="152"/>
      <c r="G15" s="153">
        <f t="shared" ca="1" si="3"/>
        <v>46003.502596874998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46003.502596874998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46003.502596874998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46003.502596874998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46003.502596874998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46003.502596874998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46003.502596874998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46003.502596874998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46003.502596874998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46003.502596874998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46003.502596874998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46003.502596874998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46003.502596874998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46003.502596874998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46003.502596874998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46003.502596874998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46003.502596874998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46003.502596874998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46003.502596874998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46003.502596874998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46003.502596874998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46003.502596874998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46003.502596874998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46003.502596874998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46003.502596874998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46003.502596874998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46003.502596874998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46003.502596874998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46003.502596874998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46003.502596874998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46003.502596874998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46003.502596874998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46003.502596874998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46003.502596874998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46003.502596874998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46003.502596874998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46003.502596874998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46003.502596874998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46003.502596874998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46003.502596874998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46003.502596874998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46003.502596874998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46003.502596874998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46003.502596874998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46003.502596874998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46003.502596874998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46003.502596874998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46003.502596874998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46003.502596874998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46003.502596874998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46003.502596874998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46003.502596874998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46003.502596874998</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3.2932638889178634E-2</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46003.502596990744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46003.502596990744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46003.502596990744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46003.502596990744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46003.502596990744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46003.502596990744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46003.502596990744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46003.502596990744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46003.502596990744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46003.502596990744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46003.502596990744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46003.502596990744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46003.502596990744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46003.502596990744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46003.502596990744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46003.502596990744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46003.502596990744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46003.502596990744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46003.502596990744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46003.502596990744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46003.502596990744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46003.502596990744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46003.502596990744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46003.502596990744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46003.502596990744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46003.502596990744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46003.502596990744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46003.502596990744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46003.502596990744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46003.502596990744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46003.502596990744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46003.502596990744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46003.502596990744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46003.502596990744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46003.502596990744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46003.502596990744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46003.502596990744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46003.502596990744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46003.502596990744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46003.502596990744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46003.502596990744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46003.502596990744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46003.502596990744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46003.502596990744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46003.502596990744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46003.502596990744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46003.502596990744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46003.502596990744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46003.502596990744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46003.502596990744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46003.502596990744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46003.502596990744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46003.502596990744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46003.502596990744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46003.502596990744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46003.502596990744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46003.502596990744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46003.502596990744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46003.502596990744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46003.502596990744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46003.502596990744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46003.502596990744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46003.502596990744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46003.502596990744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46003.502596990744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46003.502596990744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46003.502596990744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46003.502596990744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46003.502596990744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46003.502596990744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46003.502596990744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46003.502596990744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46003.502596990744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46003.502596990744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46003.502596990744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46003.502596990744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46003.502596990744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46003.502596990744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46003.502596990744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46003.502596990744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46003.502596990744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46003.502596990744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46003.502596990744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46003.502596990744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46003.502596990744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46003.502596990744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46003.502596990744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46003.502596990744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46003.502596990744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46003.502596990744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46003.502596990744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46003.502596990744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46003.502596990744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46003.502596990744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46003.502596990744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46003.502596990744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46003.502596990744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46003.502596990744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46003.502596990744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46003.502596990744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46003.502596990744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46003.502596990744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46003.502596990744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46003.502596990744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46003.502596990744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46003.502596990744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46003.502596990744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46003.502596990744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46003.502596990744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46003.502596990744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46003.502596990744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46003.502596990744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46003.502596990744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46003.502596990744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46003.502596990744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46003.502596990744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46003.502596990744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46003.502596990744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46003.502596990744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46003.502596990744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46003.502596990744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46003.502596990744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46003.502596990744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46003.502596990744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46003.502596990744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46003.502596990744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46003.502596990744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46003.502596990744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46003.502596990744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46003.502596990744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46003.502596990744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46003.502596990744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46003.502596990744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46003.502596990744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46003.502596990744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46003.502596990744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46003.502596990744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46003.502596990744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46003.502596990744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46003.502596990744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46003.502596990744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46003.502596990744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46003.502596990744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46003.502596990744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46003.502596990744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46003.502596990744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46003.502596990744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46003.502596990744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46003.502596990744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46003.502596990744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46003.502596990744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46003.502596990744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46003.502596990744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46003.502596990744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46003.502596990744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46003.502596990744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46003.502596990744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46003.502596990744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46003.502596990744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46003.502596990744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46003.502596990744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46003.502596990744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46003.502596990744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46003.502596990744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46003.502596990744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46003.502596990744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46003.502596990744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46003.502596990744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46003.502596990744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46003.502596990744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46003.502596990744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46003.502596990744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46003.502596990744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46003.502596990744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46003.502596990744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46003.502596990744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46003.502596990744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46003.502596990744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46003.502596990744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46003.502596990744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46003.502596990744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46003.502596990744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46003.502596990744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46003.502596990744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46003.502596990744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46003.502596990744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46003.502596990744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46003.502596990744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46003.502596990744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46003.502596990744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46003.502596990744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46003.502596990744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46003.502596990744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46003.502596990744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46003.502596990744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46003.502596990744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46003.502596990744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46003.502596990744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46003.502596990744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46003.502596990744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46003.502596990744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46003.502596990744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46003.502596990744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46003.502596990744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46003.502596990744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46003.502596990744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46003.502596990744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46003.502596990744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46003.502596990744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46003.502596990744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46003.502596990744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46003.502596990744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46003.502596990744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46003.502596990744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46003.502596990744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46003.502596990744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46003.502596990744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46003.502596990744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46003.502596990744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46003.502596990744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46003.502596990744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46003.502596990744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46003.502596990744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46003.502596990744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46003.502596990744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46003.502596990744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46003.502596990744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46003.502596990744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46003.502596990744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46003.502596990744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46003.502596990744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46003.502596990744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46003.502596990744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46003.502596990744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46003.502596990744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46003.502596990744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46003.502596990744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46003.502596990744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46003.502596990744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46003.502596990744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46003.502596990744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46003.502596990744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46003.502596990744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46003.502596990744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46003.502596990744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46003.502596990744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46003.502596990744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46003.502596990744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46003.502596990744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46003.502596990744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46003.502596990744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46003.502596990744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46003.502596990744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46003.502596990744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46003.502596990744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46003.502596990744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46003.502596990744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46003.502596990744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46003.502596990744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46003.502596990744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46003.502596990744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46003.502596990744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46003.502596990744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46003.502596990744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46003.502596990744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46003.502596990744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46003.502596990744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46003.502596990744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46003.502596990744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46003.502596990744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46003.502596990744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46003.502596990744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46003.502596990744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46003.502596990744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46003.502596990744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46003.502596990744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46003.502596990744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46003.502596990744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46003.502596990744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46003.502596990744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46003.502596990744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46003.502596990744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46003.502596990744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46003.502596990744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46003.502596990744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46003.502596990744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46003.502596990744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46003.502596990744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46003.502596990744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46003.502596990744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46003.502596990744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46003.502596990744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46003.502596990744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46003.502596990744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46003.502596990744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46003.502596990744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46003.502596990744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46003.502596990744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46003.502596990744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46003.502596990744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46003.502596990744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46003.502596990744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46003.502596990744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46003.502596990744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46003.502596990744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46003.502596990744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46003.502596990744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46003.502596990744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46003.502596990744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46003.502596990744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46003.502596990744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46003.502596990744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46003.502596990744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46003.502596990744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46003.502596990744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46003.502596990744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46003.502596990744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46003.502596990744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46003.502596990744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46003.502596990744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46003.502596990744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46003.502596990744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46003.502596990744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46003.502596990744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46003.502596990744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46003.502596990744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46003.502596990744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46003.502596990744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46003.502596990744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46003.502596990744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46003.502596990744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46003.502596990744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46003.502596990744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46003.502596990744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46003.502596990744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46003.502596990744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46003.502596990744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46003.502596990744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46003.502596990744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46003.502596990744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46003.502596990744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46003.502596990744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46003.502596990744</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46003.502596990744</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2025-12-12T09:05:48Z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