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31" documentId="120_S{2AC9BD13-BADA-5192-A53E-5A8FF88502F6}" xr6:coauthVersionLast="47" xr6:coauthVersionMax="47" xr10:uidLastSave="{5BACA30F-7A2F-4076-BC88-21F156540D5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2" i="2" l="1"/>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<sst xmlns="http://schemas.openxmlformats.org/spreadsheetml/2006/main" count="181512" uniqueCount="39133">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</sst>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0" totalsRowShown="0" headerRowDxfId="79" dataDxfId="78" headerRowBorderDxfId="76" tableBorderDxfId="77" totalsRowBorderDxfId="75">
  <autoFilter ref="A1:L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333.51030381944292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45996.458729745369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45996.458729745369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45996.458729745369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45996.458729745369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45996.458729745369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45996.458729745369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45996.458729745369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45996.458729745369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45996.458729745369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45996.458729745369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45996.458729745369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45996.458729745369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45996.458729745369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45996.458729745369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45996.458729745369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45996.458729745369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45996.458729745369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45996.458729745369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45996.458729745369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45996.458729745369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45996.458729745369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45996.458729745369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45996.458729745369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45996.458729745369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45996.458729745369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45996.458729745369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45996.458729745369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45996.458729745369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45996.458729745369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45996.458729745369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45996.458729745369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45996.458729745369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45996.458729745369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45996.458729745369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45996.458729745369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45996.458729745369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45996.458729745369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45996.458729745369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45996.458729745369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45996.458729745369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45996.458729745369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45996.458729745369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45996.458729745369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45996.458729745369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45996.458729745369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45996.458729745369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45996.458729745369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45996.458729745369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45996.458729745369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45996.458729745369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45996.458729745369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45996.458729745369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45996.458729745369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45996.458729745369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45996.458729745369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45996.458729745369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45996.458729745369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45996.458729745369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45996.458729745369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45996.458729745369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45996.458729745369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45996.458729745369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45996.458729745369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45996.458729745369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45996.458729745369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45996.458729745369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45996.458729745369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45996.458729745369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45996.458729745369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45996.458729745369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45996.458729745369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45996.458729745369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45996.458729745369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45996.458729745369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45996.458729745369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45996.458729745369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45996.458729745369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45996.458729745369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45996.458729745369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45996.458729745369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45996.458729745369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45996.458729745369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45996.458729745369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45996.458729745369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45996.458729745369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45996.458729745369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45996.458729745369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45996.458729745369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45996.458729745369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45996.458729745369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45996.458729745369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45996.458729745369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45996.458729745369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45996.458729745369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45996.458729745369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45996.458729745369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45996.458729745369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45996.458729745369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45996.458729745369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45996.458729745369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45996.458729745369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45996.458729745369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45996.458729745369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45996.458729745369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45996.458729745369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45996.458729745369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45996.458729745369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45996.458729745369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45996.458729745369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45996.458729745369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45996.458729745369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45996.458729745369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45996.458729745369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45996.458729745369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45996.458729745369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45996.458729745369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45996.458729745369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45996.458729745369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45996.458729745369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45996.458729745369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45996.458729745369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45996.458729745369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45996.458729745369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45996.458729745369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45996.458729745369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45996.458729745369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45996.458729745369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45996.458729745369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45996.458729745369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45996.458729745369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45996.458729745369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45996.458729745369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45996.458729745369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45996.458729745369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45996.458729745369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45996.458729745369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45996.458729745369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45996.458729745369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45996.458729745369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45996.458729745369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45996.458729745369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45996.458729745369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45996.458729745369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45996.458729745369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45996.458729745369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45996.458729745369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45996.458729745369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45996.458729745369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45996.458729745369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45996.458729745369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45996.458729745369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45996.458729745369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45996.458729745369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45996.458729745369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45996.458729745369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45996.458729745369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45996.458729745369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45996.458729745369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45996.458729745369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45996.458729745369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45996.458729745369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45996.458729745369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45996.458729745369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45996.458729745369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45996.458729745369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45996.458729745369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45996.458729745369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45996.458729745369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45996.458729745369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45996.458729745369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45996.458729745369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45996.458729745369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45996.458729745369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45996.458729745369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45996.458729745369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45996.458729745369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45996.458729745369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45996.458729745369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45996.458729745369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45996.458729745369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45996.458729745369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45996.458729745369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45996.458729745369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45996.458729745369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45996.458729745369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45996.458729745369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45996.458729745369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45996.458729745369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45996.458729745369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45996.458729745369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45996.458729745369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45996.458729745369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45996.458729745369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45996.458729745369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45996.458729745369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87DB313-698D-4378-AF65-28FA2EE8387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0"/>
  <sheetViews>
    <sheetView tabSelected="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171.45889178240759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12.071310763887595</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0.11388020832964685</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c r="B6" s="18" t="str">
        <f>IFERROR(VLOOKUP(D6,DB!A:K,11,0),"")</f>
        <v/>
      </c>
      <c r="C6" s="18"/>
      <c r="D6" s="18"/>
      <c r="E6" s="97"/>
      <c r="F6" s="98"/>
      <c r="G6" s="99">
        <f ca="1">IFERROR(NOW()-F6,"-")</f>
        <v>45996.458729745369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45996.458729745369</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45996.458729745369</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45996.458729745369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45996.458729745369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45996.458729745369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45996.458729745369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45996.458729745369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45996.458729745369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45996.458729745369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45996.458729745369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45996.458729745369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45996.458729745369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45996.458729745369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45996.458729745369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45996.458729745369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45996.458729745369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45996.458729745369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45996.458729745369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45996.458729745369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45996.458729745369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45996.458729745369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45996.458729745369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45996.458729745369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45996.458729745369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45996.458729745369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45996.458729745369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45996.458729745369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45996.458729745369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45996.458729745369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45996.458729745369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45996.458729745369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45996.458729745369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45996.458729745369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45996.458729745369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45996.458729745369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45996.458729745369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45996.458729745369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45996.458729745369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45996.458729745369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45996.458729745369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45996.458729745369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45996.458729745369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45996.458729745369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45996.458729745369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45996.458729745369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45996.458729745369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45996.458729745369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45996.458729745369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45996.458729745369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45996.458729745369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45996.458729745369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45996.458729745369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45996.458729745369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45996.458729745369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45996.458729745369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45996.458729745369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45996.458729745369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45996.458729745369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45996.458729745369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45996.458729745369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45996.458729745369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45996.458729745369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45996.458729745369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45996.458729745369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45996.458729745369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45996.458729745369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45996.458729745369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45996.458729745369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45996.458729745369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45996.458729745369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45996.458729745369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45996.458729745369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45996.458729745369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45996.458729745369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45996.458729745369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45996.458729745369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45996.458729745369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45996.458729745369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45996.458729745369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45996.458729745369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45996.458729745369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45996.458729745369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45996.458729745369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45996.458729745369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45996.458729745369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45996.458729745369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45996.458729745369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45996.458729745369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45996.458729745369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45996.458729745369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45996.458729745369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45996.458729745369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45996.458729745369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45996.458729745369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45996.458729745369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45996.458729745369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45996.458729745369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45996.458729745369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45996.458729745369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45996.458729745369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45996.458729745369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45996.458729745369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45996.458729745369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45996.458729745369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45996.458729745369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45996.458729745369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45996.458729745369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45996.458729745369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45996.458729745369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45996.458729745369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45996.458729745369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45996.458729745369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45996.458729745369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45996.458729745369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45996.458729745369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45996.458729745369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45996.458729745369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45996.458729745369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45996.458729745369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45996.458729745369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45996.458729745369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45996.458729745369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45996.458729745369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45996.458729745369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45996.458729745369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45996.458729745369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45996.458729745369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45996.458729745369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45996.458729745369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45996.458729745369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45996.458729745369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45996.458729745369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45996.458729745369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45996.458729745369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45996.458729745369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45996.458729745369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45996.458729745369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45996.458729745369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45996.458729745369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45996.458729745369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45996.458729745369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45996.458729745369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45996.458729745369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45996.458729745369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45996.458729745369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45996.458729745369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45996.458729745369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45996.458729745369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45996.458729745369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45996.458729745369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45996.458729745369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45996.458729745369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45996.458729745369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45996.458729745369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45996.458729745369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45996.458729745369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45996.458729745369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45996.458729745369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45996.458729745369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45996.458729745369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45996.458729745369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45996.458729745369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45996.458729745369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45996.458729745369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45996.458729745369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45996.458729745369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45996.458729745369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45996.458729745369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45996.458729745369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45996.458729745369</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45996.458729745369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45996.458729745369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45996.458729745369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45996.458729745369</v>
      </c>
      <c r="H180" s="98"/>
      <c r="I180" s="18" t="str">
        <f>IFERROR(VLOOKUP(D180,DB!A:F,6,0),"")</f>
        <v/>
      </c>
      <c r="J180" s="18" t="str">
        <f>IFERROR(VLOOKUP(D180,DB!A:G,7,0),"")</f>
        <v/>
      </c>
      <c r="K180" s="19"/>
      <c r="L180" s="18" t="str">
        <f>IFERROR(VLOOKUP(D180,DB!A:I,9,0),"")</f>
        <v/>
      </c>
    </row>
    <row r="181" spans="1:12" ht="31.5" customHeight="1">
      <c r="A181" s="151"/>
      <c r="B181" s="152" t="str">
        <f>IFERROR(VLOOKUP(D181,DB!A:K,11,0),"")</f>
        <v/>
      </c>
      <c r="C181" s="152"/>
      <c r="D181" s="152"/>
      <c r="E181" s="152"/>
      <c r="F181" s="153"/>
      <c r="G181" s="154">
        <f ca="1">IFERROR(NOW()-F181,"-")</f>
        <v>45996.458729745369</v>
      </c>
      <c r="H181" s="153"/>
      <c r="I181" s="152" t="str">
        <f>IFERROR(VLOOKUP(D181,DB!A:F,6,0),"")</f>
        <v/>
      </c>
      <c r="J181" s="152" t="str">
        <f>IFERROR(VLOOKUP(D181,DB!A:G,7,0),"")</f>
        <v/>
      </c>
      <c r="K181" s="155"/>
      <c r="L181" s="152" t="str">
        <f>IFERROR(VLOOKUP(D181,DB!A:I,9,0),"")</f>
        <v/>
      </c>
    </row>
    <row r="182" spans="1:12" ht="31.5" customHeight="1">
      <c r="A182" s="96"/>
      <c r="B182" s="18" t="str">
        <f>IFERROR(VLOOKUP(D182,DB!A:K,11,0),"")</f>
        <v/>
      </c>
      <c r="C182" s="18"/>
      <c r="D182" s="18"/>
      <c r="E182" s="18"/>
      <c r="F182" s="98"/>
      <c r="G182" s="99">
        <f ca="1">IFERROR(NOW()-F182,"-")</f>
        <v>45996.458729745369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45996.458729745369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45996.458729745369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45996.458729745369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45996.458729745369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45996.458729745369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45996.458729745369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45996.458729745369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45996.458729745369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45996.458729745369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45996.458729745369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45996.458729745369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45996.458729745369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45996.458729745369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45996.458729745369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45996.458729745369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45996.458729745369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45996.458729745369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45996.458729745369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45996.458729745369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45996.458729745369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45996.458729745369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45996.458729745369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45996.458729745369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45996.458729745369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45996.458729745369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45996.458729745369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45996.458729745369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45996.458729745369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45996.458729745369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45996.458729745369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45996.458729745369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45996.458729745369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45996.458729745369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45996.458729745369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45996.458729745369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45996.458729745369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45996.458729745369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45996.458729745369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45996.458729745369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45996.458729745369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45996.458729745369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45996.458729745369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45996.458729745369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45996.458729745369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45996.458729745369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45996.458729745369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45996.458729745369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45996.458729745369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45996.458729745369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45996.458729745369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45996.458729745369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45996.458729745369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45996.458729745369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45996.458729745369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45996.458729745369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45996.458729745369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45996.458729745369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45996.458729745369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45996.458729745369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45996.458729745369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45996.458729745369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45996.458729745369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45996.458729745369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45996.458729745369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45996.458729745369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45996.458729745369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45996.458729745369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45996.458729745369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45996.458729745369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45996.458729745369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45996.458729745369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45996.458729745369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45996.458729745369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45996.458729745369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45996.458729745369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45996.458729745369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45996.458729745369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45996.458729745369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45996.458729745369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45996.458729745369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45996.458729745369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45996.458729745369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45996.458729745369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45996.458729745369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45996.458729745369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45996.458729745369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45996.458729745369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45996.458729745369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45996.458729745369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45996.458729745369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45996.458729745369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45996.458729745369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45996.458729745369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45996.458729745369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45996.458729745369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45996.458729745369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45996.458729745369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45996.458729745369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45996.458729745369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45996.458729745369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45996.458729745369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45996.458729745369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45996.458729745369</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45996.458729745369</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45996.458729745369</v>
      </c>
      <c r="H287" s="98"/>
      <c r="I287" s="18" t="str">
        <f>IFERROR(VLOOKUP(D287,DB!A:F,6,0),"")</f>
        <v/>
      </c>
      <c r="J287" s="18" t="str">
        <f>IFERROR(VLOOKUP(D287,DB!A:G,7,0),"")</f>
        <v/>
      </c>
      <c r="K287" s="19"/>
      <c r="L287" s="18" t="str">
        <f>IFERROR(VLOOKUP(D287,DB!A:I,9,0),"")</f>
        <v/>
      </c>
    </row>
    <row r="288" spans="1:12" ht="31.5" customHeight="1">
      <c r="A288" s="96"/>
      <c r="B288" s="18" t="str">
        <f>IFERROR(VLOOKUP(D288,DB!A:K,11,0),"")</f>
        <v/>
      </c>
      <c r="C288" s="18"/>
      <c r="D288" s="18"/>
      <c r="E288" s="18"/>
      <c r="F288" s="98"/>
      <c r="G288" s="99">
        <f ca="1">IFERROR(NOW()-F288,"-")</f>
        <v>45996.458729745369</v>
      </c>
      <c r="H288" s="98"/>
      <c r="I288" s="18" t="str">
        <f>IFERROR(VLOOKUP(D288,DB!A:F,6,0),"")</f>
        <v/>
      </c>
      <c r="J288" s="18" t="str">
        <f>IFERROR(VLOOKUP(D288,DB!A:G,7,0),"")</f>
        <v/>
      </c>
      <c r="K288" s="19"/>
      <c r="L288" s="18" t="str">
        <f>IFERROR(VLOOKUP(D288,DB!A:I,9,0),"")</f>
        <v/>
      </c>
    </row>
    <row r="289" spans="1:12" ht="31.5" customHeight="1">
      <c r="A289" s="96"/>
      <c r="B289" s="18" t="str">
        <f>IFERROR(VLOOKUP(D289,DB!A:K,11,0),"")</f>
        <v/>
      </c>
      <c r="C289" s="18"/>
      <c r="D289" s="18"/>
      <c r="E289" s="18"/>
      <c r="F289" s="98"/>
      <c r="G289" s="99">
        <f ca="1">IFERROR(NOW()-F289,"-")</f>
        <v>45996.458729745369</v>
      </c>
      <c r="H289" s="98"/>
      <c r="I289" s="18" t="str">
        <f>IFERROR(VLOOKUP(D289,DB!A:F,6,0),"")</f>
        <v/>
      </c>
      <c r="J289" s="18" t="str">
        <f>IFERROR(VLOOKUP(D289,DB!A:G,7,0),"")</f>
        <v/>
      </c>
      <c r="K289" s="19"/>
      <c r="L289" s="18" t="str">
        <f>IFERROR(VLOOKUP(D289,DB!A:I,9,0),"")</f>
        <v/>
      </c>
    </row>
    <row r="290" spans="1:12" ht="31.5" customHeight="1">
      <c r="A290" s="151"/>
      <c r="B290" s="152" t="str">
        <f>IFERROR(VLOOKUP(D290,DB!A:K,11,0),"")</f>
        <v/>
      </c>
      <c r="C290" s="152"/>
      <c r="D290" s="152"/>
      <c r="E290" s="152"/>
      <c r="F290" s="153"/>
      <c r="G290" s="154">
        <f ca="1">IFERROR(NOW()-F290,"-")</f>
        <v>45996.458729745369</v>
      </c>
      <c r="H290" s="153"/>
      <c r="I290" s="152" t="str">
        <f>IFERROR(VLOOKUP(D290,DB!A:F,6,0),"")</f>
        <v/>
      </c>
      <c r="J290" s="152" t="str">
        <f>IFERROR(VLOOKUP(D290,DB!A:G,7,0),"")</f>
        <v/>
      </c>
      <c r="K290" s="155"/>
      <c r="L290" s="152" t="str">
        <f>IFERROR(VLOOKUP(D290,DB!A:I,9,0),"")</f>
        <v/>
      </c>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45996.458729745369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45996.458729745369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45996.458729745369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45996.458729745369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45996.458729745369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45996.458729745369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45996.458729745369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45996.458729745369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45996.458729745369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45996.458729745369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45996.458729745369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45996.458729745369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45996.458729745369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45996.458729745369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45996.458729745369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45996.458729745369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45996.458729745369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45996.458729745369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45996.458729745369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45996.458729745369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45996.458729745369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45996.458729745369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45996.458729745369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45996.458729745369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45996.458729745369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45996.458729745369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45996.458729745369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45996.458729745369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45996.458729745369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45996.458729745369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45996.458729745369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45996.458729745369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45996.458729745369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45996.458729745369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45996.458729745369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45996.458729745369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45996.458729745369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45996.458729745369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45996.458729745369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45996.458729745369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45996.458729745369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45996.458729745369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45996.458729745369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45996.458729745369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45996.458729745369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45996.458729745369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45996.458729745369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45996.458729745369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45996.458729745369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45996.458729745369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45996.458729745369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45996.458729745369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45996.458729745369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45996.458729745369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45996.458729745369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45996.458729745369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45996.458729745369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45996.458729745369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45996.458729745369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45996.458729745369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45996.458729745369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45996.458729745369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45996.458729745369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45996.458729745369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45996.458729745369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45996.458729745369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45996.458729745369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45996.458729745369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45996.458729745369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45996.458729745369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45996.458729745369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45996.458729745369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45996.458729745369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45996.458729745369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45996.458729745369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45996.458729745369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45996.458729745369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45996.458729745369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45996.458729745369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45996.458729745369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45996.458729745369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45996.458729745369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45996.458729745369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45996.458729745369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45996.458729745369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45996.458729745369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45996.458729745369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45996.458729745369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45996.458729745369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45996.458729745369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45996.458729745369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45996.458729745369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45996.458729745369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45996.458729745369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45996.458729745369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45996.458729745369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45996.458729745369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45996.458729745369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45996.458729745369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45996.458729745369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45996.458729745369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45996.458729745369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45996.458729745369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45996.458729745369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45996.458729745369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45996.458729745369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45996.458729745369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45996.458729745369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45996.458729745369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45996.458729745369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45996.458729745369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45996.458729745369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45996.458729745369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45996.458729745369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45996.458729745369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45996.458729745369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45996.458729745369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45996.458729745369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45996.458729745369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45996.458729745369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45996.458729745369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45996.458729745369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45996.458729745369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45996.458729745369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45996.458729745369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45996.458729745369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45996.458729745369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45996.458729745369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45996.458729745369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45996.458729745369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45996.458729745369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45996.458729745369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45996.458729745369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45996.458729745369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45996.458729745369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45996.458729745369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45996.458729745369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45996.458729745369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45996.458729745369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45996.458729745369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45996.458729745369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45996.458729745369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45996.458729745369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45996.458729745369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45996.458729745369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45996.458729745369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45996.458729745369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45996.458729745369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45996.458729745369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45996.458729745369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45996.458729745369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45996.458729745369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45996.458729745369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45996.458729745369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45996.458729745369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45996.458729745369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45996.458729745369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45996.458729745369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45996.458729745369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45996.458729745369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45996.458729745369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45996.458729745369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45996.458729745369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45996.458729745369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45996.458729745369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45996.458729745369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45996.458729745369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45996.458729745369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45996.458729745369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45996.458729745369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45996.458729745369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45996.458729745369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45996.458729745369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45996.458729745369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45996.458729745369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45996.458729745369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45996.458729745369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45996.458729745369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45996.458729745369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45996.458729745369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45996.458729745369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45996.458729745369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45996.458729745369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45996.458729745369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45996.458729745369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45996.458729745369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45996.458729745369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45996.458729745369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45996.458729745369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45996.458729745369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45996.458729745369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45996.458729745369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45996.458729745369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45996.458729745369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45996.458729745369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45996.458729745369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45996.458729745369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45996.458729745369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45996.458729745369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45996.458729745369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45996.458729745369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45996.458729745369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45996.458729745369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45996.458729745369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45996.458729745369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45996.458729745369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45996.458729745369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45996.458729745369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45996.458729745369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45996.458729745369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45996.458729745369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45996.458729745369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45996.458729745369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45996.458729745369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45996.458729745369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45996.458729745369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45996.458729745369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45996.458729745369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45996.458729745369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45996.458729745369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45996.458729745369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45996.458729745369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45996.458729745369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45996.458729745369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45996.458729745369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45996.458729745369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45996.458729745369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45996.458729745369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45996.458729745369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45996.458729745369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45996.458729745369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45996.458729745369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45996.458729745369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45996.458729745369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45996.458729745369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45996.458729745369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45996.458729745369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45996.458729745369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45996.458729745369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45996.458729745369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45996.458729745369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45996.458729745369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45996.458729745369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45996.458729745369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45996.458729745369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45996.458729745369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45996.458729745369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45996.458729745369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45996.458729745369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45996.458729745369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45996.458729745369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45996.458729745369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45996.458729745369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45996.458729745369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45996.458729745369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45996.458729745369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45996.458729745369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45996.458729745369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45996.458729745369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45996.458729745369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45996.458729745369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45996.458729745369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45996.458729745369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45996.458729745369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45996.458729745369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45996.458729745369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45996.458729745369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45996.458729745369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45996.458729745369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45996.458729745369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45996.458729745369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45996.458729745369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45996.458729745369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45996.458729745369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45996.458729745369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45996.458729745369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45996.458729745369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45996.458729745369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45996.458729745369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45996.458729745369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45996.458729745369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45996.458729745369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45996.458729745369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45996.458729745369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45996.458729745369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45996.458729745369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45996.458729745369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45996.458729745369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45996.458729745369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45996.458729745369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45996.458729745369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45996.458729745369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45996.458729745369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45996.458729745369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45996.458729745369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45996.458729745369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45996.458729745369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45996.458729745369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45996.458729745369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45996.458729745369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45996.458729745369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45996.458729745369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45996.458729745369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45996.458729745369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45996.458729745369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45996.458729745369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45996.458729745369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45996.458729745369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45996.458729745369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45996.458729745369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45996.458729745369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45996.458729745369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45996.458729745369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45996.458729745369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45996.458729745369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45996.458729745369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45996.458729745369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45996.458729745369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45996.458729745369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45996.458729745369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45996.458729745369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45996.458729745369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45996.458729745369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45996.458729745369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45996.458729745369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45996.458729745369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45996.458729745369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45996.458729745369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45996.458729745369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45996.458729745369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45996.458729745369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45996.458729745369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45996.458729745369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45996.458729745369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45996.458729745369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45996.458729745369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45996.458729745369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45996.458729745369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45996.458729745369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45996.458729745369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45996.458729745369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45996.458729745369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45996.458729745369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45996.458729745369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45996.458729745369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45996.458729745369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45996.458729745369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45996.458729745369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45996.458729745369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45996.458729745369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45996.458729745369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45996.458729745369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45996.458729745369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45996.458729745369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45996.458729745369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45996.458729745369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45996.458729745369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45996.458729745369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45996.458729745369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45996.458729745369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45996.458729745369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45996.458729745369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45996.458729745369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45996.458729745369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45996.458729745369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45996.458729745369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45996.458729745369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45996.458729745369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45996.458729745369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45996.458729745369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45996.458729745369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45996.458729745369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45996.458729745369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45996.458729745369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45996.458729745369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45996.458729745369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45996.458729745369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45996.458729745369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45996.458729745369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45996.458729745369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45996.458729745369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45996.458729745369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45996.458729745369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45996.458729745369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45996.458729745369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45996.458729745369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45996.458729745369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45996.458729745369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45996.458729745369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45996.458729745369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45996.458729745369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45996.458729745369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45996.458729745369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45996.458729745369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45996.458729745369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45996.458729745369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45996.458729745369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45996.458729745369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45996.458729745369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45996.458729745369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45996.458729745369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45996.458729745369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45996.458729745369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45996.458729745369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45996.458729745369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45996.458729745369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45996.458729745369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45996.458729745369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45996.458729745369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45996.458729745369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45996.458729745369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45996.458729745369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45996.458729745369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45996.458729745369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45996.458729745369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45996.458729745369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45996.458729745369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45996.458729745369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45996.458729745369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45996.458729745369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45996.458729745369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45996.458729745369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45996.458729745369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45996.458729745369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45996.458729745369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45996.458729745369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45996.458729745369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45996.458729745369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45996.458729745369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45996.458729745369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45996.458729745369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45996.458729745369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45996.458729745369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45996.458729745369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45996.458729745369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45996.458729745369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45996.458729745369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45996.458729745369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45996.458729745369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45996.458729745369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45996.458729745369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45996.458729745369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45996.458729745369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45996.458729745369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45996.458729745369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45996.458729745369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45996.458729745369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45996.458729745369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45996.458729745369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45996.458729745369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45996.458729745369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45996.458729745369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45996.458729745369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45996.458729745369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45996.458729745369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45996.458729745369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45996.458729745369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45996.458729745369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45996.458729745369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45996.458729745369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45996.458729745369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45996.458729745369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45996.458729745369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45996.458729745369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45996.458729745369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45996.458729745369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45996.458729745369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45996.458729745369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45996.458729745369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45996.458729745369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45996.458729745369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45996.458729745369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45996.458729745369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45996.458729745369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45996.458729745369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45996.458729745369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45996.458729745369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45996.458729745369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45996.458729745369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45996.458729745369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45996.458729745369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45996.458729745369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45996.458729745369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45996.458729745369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45996.458729745369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45996.458729745369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45996.458729745369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45996.458729745369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45996.458729745369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45996.458729745369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45996.458729745369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45996.458729745369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45996.458729745369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45996.458729745369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45996.458729745369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45996.458729745369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45996.458729745369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45996.458729745369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45996.458729745369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45996.458729745369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45996.458729745369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45996.458729745369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45996.458729745369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45996.458729745369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45996.458729745369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45996.458729745369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45996.458729745369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45996.458729745369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45996.458729745369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45996.458729745369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45996.458729745369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45996.458729745369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45996.458729745369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45996.458729745369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45996.458729745369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45996.458729745369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45996.458729745369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45996.458729745369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45996.458729745369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45996.458729745369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45996.458729745369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45996.458729745369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45996.458729745369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45996.458729745369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45996.458729745369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45996.458729745369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45996.458729745369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45996.458729745369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45996.458729745369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45996.458729745369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45996.458729745369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45996.458729745369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45996.458729745369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45996.458729745369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45996.458729745369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45996.458729745369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45996.458729745369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45996.458729745369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45996.458729745369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45996.458729745369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45996.458729745369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45996.458729745369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45996.458729745369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45996.458729745369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45996.458729745369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45996.458729745369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45996.458729745369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45996.458729745369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45996.458729745369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45996.458729745369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45996.458729745369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45996.458729745369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45996.458729745369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45996.458729745369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45996.458729745369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45996.458729745369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45996.458729745369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45996.458729745369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45996.458729745369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45996.458729745369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45996.458729745369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45996.458729745369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45996.458729745369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45996.458729745369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45996.458729745369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45996.458729745369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45996.458729745369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45996.458729745369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45996.458729745369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45996.458729745369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45996.458729745369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45996.458729745369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45996.458729745369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45996.458729745369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45996.458729745369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45996.458729745369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45996.458729745369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45996.458729745369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45996.458729745369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45996.458729745369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45996.458729745369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45996.458729745369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45996.458729745369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45996.458729745369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45996.458729745369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45996.458729745369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45996.458729745369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45996.458729745369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45996.458729745369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45996.458729745369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45996.458729745369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45996.458729745369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45996.458729745369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45996.458729745369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45996.458729745369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45996.458729745369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45996.458729745369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45996.458729745369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45996.458729745369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45996.458729745369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45996.458729745369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45996.458729745369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45996.458729745369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45996.458729745369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45996.458729745369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45996.458729745369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45996.458729745369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45996.458729745369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45996.458729745369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45996.458729745369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45996.458729745369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45996.458729745369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45996.458729745369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45996.458729745369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45996.458729745369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45996.458729745369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45996.458729745369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45996.458729745369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45996.458729745369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45996.458729745369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45996.458729745369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45996.458729745369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45996.458729745369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45996.458729745369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45996.458729745369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45996.458729745369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45996.458729745369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45996.458729745369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45996.458729745369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45996.458729745369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45996.458729745369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45996.458729745369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45996.458729745369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45996.458729745369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45996.458729745369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45996.458729745369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45996.458729745369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45996.458729745369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45996.458729745369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45996.458729745369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45996.458729745369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45996.458729745369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45996.458729745369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45996.458729745369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45996.458729745369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45996.458729745369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45996.458729745369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45996.458729745369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45996.458729745369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45996.458729745369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45996.458729745369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45996.458729745369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45996.458729745369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45996.458729745369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45996.458729745369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45996.458729745369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45996.458729745369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45996.458729745369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45996.458729745369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45996.458729745369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45996.458729745369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45996.458729745369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45996.458729745369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45996.458729745369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45996.458729745369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45996.458729745369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45996.458729745369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45996.458729745369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45996.458729745369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45996.458729745369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45996.458729745369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45996.458729745369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45996.458729745369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45996.458729745369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45996.458729745369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45996.458729745369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45996.458729745369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45996.458729745369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45996.458729745369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45996.458729745369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45996.458729745369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45996.458729745369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45996.458729745369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45996.458729745369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45996.458729745369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45996.458729745369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45996.458729745369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45996.458729745369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45996.458729745369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45996.458729745369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45996.458729745369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45996.458729745369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45996.458729745369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45996.458729745369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45996.458729745369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45996.458729745369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45996.458729745369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45996.458729745369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45996.458729745369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45996.458729745369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45996.458729745369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45996.458729745369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45996.458729745369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45996.458729745369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45996.458729745369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45996.458729745369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45996.458729745369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45996.458729745369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45996.458729745369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45996.458729745369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45996.458729745369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45996.458729745369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45996.458729745369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45996.458729745369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45996.458729745369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45996.458729745369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45996.458729745369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45996.458729745369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45996.458729745369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45996.458729745369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45996.458729745369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45996.458729745369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45996.458729745369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45996.458729745369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45996.458729745369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45996.458729745369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45996.458729745369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45996.458729745369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45996.458729745369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45996.458729745369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45996.458729745369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45996.458729745369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45996.458729745369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45996.458729745369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45996.458729745369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45996.458729745369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45996.458729745369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45996.458729745369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45996.458729745369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45996.458729745369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45996.458729745369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45996.458729745369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45996.458729745369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45996.458729745369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45996.458729745369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45996.458729745369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45996.458729745369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45996.458729745369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45996.458729745369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45996.458729745369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45996.458729745369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45996.458729745369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45996.458729745369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45996.458729745369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45996.458729745369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45996.458729745369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45996.458729745369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45996.458729745369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45996.458729745369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45996.458729745369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45996.458729745369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45996.458729745369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45996.458729745369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45996.458729745369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45996.458729745369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45996.458729745369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45996.458729745369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45996.458729745369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45996.458729745369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45996.458729745369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45996.458729745369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45996.458729745369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45996.458729745369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45996.458729745369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45996.458729745369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45996.458729745369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45996.458729745369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45996.458729745369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45996.458729745369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45996.458729745369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45996.458729745369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45996.458729745369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45996.458729745369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45996.458729745369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45996.458729745369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45996.458729745369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45996.458729745369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45996.458729745369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45996.458729745369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45996.458729745369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45996.458729745369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45996.458729745369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45996.458729745369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45996.458729745369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45996.458729745369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45996.458729745369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45996.458729745369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45996.458729745369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45996.458729745369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45996.458729745369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45996.458729745369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45996.458729745369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45996.458729745369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45996.458729745369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45996.458729745369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45996.458729745369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45996.458729745369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45996.458729745369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45996.458729745369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45996.458729745369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45996.458729745369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45996.458729745369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45996.458729745369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45996.458729745369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45996.458729745369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45996.458729745369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45996.458729745369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45996.458729745369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45996.458729745369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45996.458729745369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45996.458729745369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45996.458729745369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45996.458729745369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45996.458729745369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45996.458729745369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45996.458729745369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45996.458729745369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45996.458729745369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45996.458729745369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45996.458729745369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45996.458729745369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45996.458729745369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45996.458729745369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45996.458729745369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45996.458729745369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45996.458729745369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45996.458729745369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45996.458729745369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45996.458729745369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45996.458729745369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45996.458729745369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45996.458729745369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45996.458729745369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45996.458729745369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45996.458729745369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45996.458729745369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45996.458729745369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45996.458729745369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45996.458729745369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45996.458729745369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45996.458729745369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45996.458729745369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45996.458729745369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45996.458729745369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45996.458729745369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45996.458729745369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45996.458729745369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45996.458729745369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45996.458729745369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45996.458729745369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45996.458729745369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45996.458729745369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45996.458729745369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45996.458729745369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45996.458729745369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45996.458729745369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45996.458729745369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45996.458729745369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45996.458729745369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45996.458729745369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45996.458729745369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45996.458729745369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45996.458729745369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45996.458729745369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45996.458729745369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45996.458729745369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45996.458729745369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45996.458729745369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45996.458729745369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45996.458729745369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45996.458729745369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45996.458729745369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45996.458729745369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45996.458729745369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45996.458729745369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45996.458729745369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45996.458729745369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45996.458729745369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45996.458729745369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45996.458729745369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45996.458729745369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45996.458729745369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45996.458729745369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45996.458729745369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45996.458729745369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45996.458729745369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45996.458729745369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45996.458729745369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45996.458729745369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45996.458729745369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45996.458729745369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45996.458729745369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45996.458729745369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45996.458729745369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45996.458729745369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45996.458729745369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45996.458729745369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45996.458729745369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45996.458729745369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45996.458729745369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45996.458729745369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45996.458729745369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45996.458729745369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45996.458729745369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45996.458729745369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45996.458729745369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45996.458729745369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45996.458729745369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45996.458729745369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45996.458729745369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45996.458729745369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45996.458729745369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45996.458729745369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292.97801215277286</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1</v>
      </c>
      <c r="D3" s="87" t="s">
        <v>36823</v>
      </c>
      <c r="E3" s="90" t="s">
        <v>39106</v>
      </c>
      <c r="F3" s="91">
        <v>45996.387499999997</v>
      </c>
      <c r="G3" s="92">
        <f t="shared" ref="G3:G15" ca="1" si="0">IFERROR(NOW()-F3,"")</f>
        <v>7.1229745371965691E-2</v>
      </c>
      <c r="H3" s="91">
        <v>45996.381921296299</v>
      </c>
      <c r="I3" s="108" t="str">
        <f>IFERROR(VLOOKUP(D3,DB!A:F,6,0),"")</f>
        <v>Generator-SG</v>
      </c>
      <c r="J3" s="108" t="str">
        <f>IFERROR(VLOOKUP(D3,DB!A:G,7,0),"")</f>
        <v>Vandalized</v>
      </c>
      <c r="K3" s="93" t="s">
        <v>39121</v>
      </c>
      <c r="L3" s="87" t="str">
        <f>IFERROR(VLOOKUP(D3,DB!A:I,9,0),"")</f>
        <v>Latis</v>
      </c>
    </row>
    <row r="4" spans="1:16" ht="15" customHeight="1">
      <c r="A4" s="108"/>
      <c r="B4" s="108" t="str">
        <f>IFERROR(VLOOKUP(D4,DB!A:K,11,0),"")</f>
        <v/>
      </c>
      <c r="C4" s="89"/>
      <c r="D4" s="87"/>
      <c r="E4" s="90"/>
      <c r="F4" s="91"/>
      <c r="G4" s="92">
        <f t="shared" ca="1" si="0"/>
        <v>45996.458729745369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45996.458729745369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45996.458729745369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45996.458729745369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45996.458729745369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45996.458729745369</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45996.458729745369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45996.458729745369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45996.458729745369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45996.458729745369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45996.458729745369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45996.458729745369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45996.458729745369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45996.458729745369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45996.458729745369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45996.458729745369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45996.458729745369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45996.458729745369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45996.458729745369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45996.458729745369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45996.458729745369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45996.458729745369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45996.458729745369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45996.458729745369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45996.458729745369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45996.458729745369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45996.458729745369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45996.458729745369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45996.458729745369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45996.458729745369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45996.458729745369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45996.458729745369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45996.458729745369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45996.458729745369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45996.458729745369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45996.458729745369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45996.458729745369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45996.458729745369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45996.458729745369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45996.458729745369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45996.458729745369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45996.458729745369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45996.458729745369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45996.458729745369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45996.458729745369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45996.458729745369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45996.458729745369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45996.458729745369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45996.458729745369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45996.458729745369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45996.458729745369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45996.458729745369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45996.458729745369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45996.458729745369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45996.458729745369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45996.458729745369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45996.458729745369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45996.458729745369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45996.458729745369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45996.458729745369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45996.458729745369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45996.458729745369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45996.458729745369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45996.458729745369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45996.458729745369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45996.458729745369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45996.458729745369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45996.458729745369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45996.458729745369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45996.458729745369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45996.458729745369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45996.458729745369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45996.458729745369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45996.458729745369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45996.458729745369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45996.458729745369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45996.458729745369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45996.458729745369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45996.458729745369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45996.458729745369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45996.458729745369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45996.458729745369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45996.458729745369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45996.458729745369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45996.458729745369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45996.458729745369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45996.458729745369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45996.458729745369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45996.458729745369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45996.458729745369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45996.458729745369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45996.458729745369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45996.458729745369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45996.458729745369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45996.458729745369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45996.458729745369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45996.458729745369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45996.458729745369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45996.458729745369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45996.458729745369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45996.458729745369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45996.458729745369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45996.458729745369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45996.458729745369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45996.458729745369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45996.458729745369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45996.458729745369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45996.458729745369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45996.458729745369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45996.458729745369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45996.458729745369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45996.458729745369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45996.458729745369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45996.458729745369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45996.458729745369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45996.458729745369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45996.458729745369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45996.458729745369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45996.458729745369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45996.458729745369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45996.458729745369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45996.458729745369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45996.458729745369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45996.458729745369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45996.458729745369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45996.458729745369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45996.458729745369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45996.458729745369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45996.458729745369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45996.458729745369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45996.458729745369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45996.458729745369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45996.458729745369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45996.458729745369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45996.458729745369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45996.458729745369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45996.458729745369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45996.458729745369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45996.458729745369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45996.458729745369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45996.458729745369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45996.458729745369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45996.458729745369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45996.458729745369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45996.458729745369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45996.458729745369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45996.458729745369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45996.458729745369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45996.458729745369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45996.458729745369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45996.458729745369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45996.458729745369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45996.458729745369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45996.458729745369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45996.458729745369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45996.458729745369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45996.458729745369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45996.458729745369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45996.458729745369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45996.458729745369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45996.458729745369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45996.458729745369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45996.458729745369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45996.458729745369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45996.458729745369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45996.458729745369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45996.458729745369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45996.458729745369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45996.458729745369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45996.458729745369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45996.458729745369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45996.458729745369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45996.458729745369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45996.458729745369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45996.458729745369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45996.458729745369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45996.458729745369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45996.458729745369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45996.458729745369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45996.458729745369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45996.458729745369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45996.458729745369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45996.458729745369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45996.458729745369</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45996.458729745369</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45996.458729745369</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104.62666956018074</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70.269852430552419</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47.797618634256651</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15.085431134255487</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1</v>
      </c>
      <c r="D6" s="104" t="s">
        <v>38105</v>
      </c>
      <c r="E6" s="104" t="s">
        <v>39106</v>
      </c>
      <c r="F6" s="38">
        <v>45996.438043981485</v>
      </c>
      <c r="G6" s="132">
        <f t="shared" ref="G6:G26" ca="1" si="2">IFERROR(NOW()-F6,"")</f>
        <v>2.0685763884102926E-2</v>
      </c>
      <c r="H6" s="38" t="s">
        <v>39131</v>
      </c>
      <c r="I6" s="37" t="str">
        <f>IFERROR(VLOOKUP(D6,DB!A:F,6,0),"")</f>
        <v>SCECO</v>
      </c>
      <c r="J6" s="37" t="str">
        <f>IFERROR(VLOOKUP(D6,DB!A:G,7,0),"")</f>
        <v>Dead</v>
      </c>
      <c r="K6" s="37" t="s">
        <v>39132</v>
      </c>
      <c r="L6" s="37" t="str">
        <f>IFERROR(VLOOKUP(D6,DB!A:I,9,0),"")</f>
        <v>Latis</v>
      </c>
    </row>
    <row r="7" spans="1:13">
      <c r="A7" s="37"/>
      <c r="B7" s="37" t="str">
        <f>IFERROR(VLOOKUP(D7,DB!A:K,11,0),"")</f>
        <v/>
      </c>
      <c r="C7" s="37"/>
      <c r="D7" s="37"/>
      <c r="E7" s="37"/>
      <c r="F7" s="38"/>
      <c r="G7" s="132">
        <f t="shared" ca="1" si="2"/>
        <v>45996.458729745369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45996.458729745369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45996.458729745369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45996.458729745369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45996.458729745369</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45996.458729745369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45996.458729745369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45996.458729745369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45996.458729745369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45996.458729745369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45996.458729745369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45996.458729745369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45996.458729745369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45996.458729745369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45996.458729745369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45996.458729745369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45996.458729745369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45996.458729745369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45996.458729745369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45996.458729745369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45996.458729745369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45996.458729745369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45996.458729745369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45996.458729745369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45996.458729745369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45996.458729745369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45996.458729745369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45996.458729745369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45996.458729745369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45996.458729745369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45996.458729745369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45996.458729745369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45996.458729745369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45996.458729745369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45996.458729745369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45996.458729745369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45996.458729745369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45996.458729745369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45996.458729745369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45996.458729745369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45996.458729745369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45996.458729745369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45996.458729745369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45996.458729745369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45996.458729745369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45996.458729745369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45996.458729745369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45996.458729745369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45996.458729745369</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45996.458729745369</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45996.458729745369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45996.458729745369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45996.458729745369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45996.458729745369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45996.458729745369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45996.458729745369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45996.458729745369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45996.458729745369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45996.458729745369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45996.458729745369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45996.458729745369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45996.458729745369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45996.458729745369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45996.458729745369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45996.458729745369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45996.458729745369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45996.458729745369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45996.458729745369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45996.458729745369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45996.458729745369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45996.458729745369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45996.458729745369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45996.458729745369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45996.458729745369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45996.458729745369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45996.458729745369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45996.458729745369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45996.458729745369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45996.458729745369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45996.458729745369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45996.458729745369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45996.458729745369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45996.458729745369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45996.458729745369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45996.458729745369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45996.458729745369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45996.458729745369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45996.458729745369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45996.458729745369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45996.458729745369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45996.458729745369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45996.458729745369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45996.458729745369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45996.458729745369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45996.458729745369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45996.458729745369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45996.458729745369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45996.458729745369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45996.458729745369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45996.458729745369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45996.458729745369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45996.458729745369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45996.458729745369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45996.458729745369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45996.458729745369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45996.458729745369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45996.458729745369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45996.458729745369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45996.458729745369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45996.458729745369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45996.458729745369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45996.458729745369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45996.458729745369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45996.458729745369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45996.458729745369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45996.458729745369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45996.458729745369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45996.458729745369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45996.458729745369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45996.458729745369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45996.458729745369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45996.458729745369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45996.458729745369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45996.458729745369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45996.458729745369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45996.458729745369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45996.458729745369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45996.458729745369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45996.458729745369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45996.458729745369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45996.458729745369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45996.458729745369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45996.458729745369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45996.458729745369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45996.458729745369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45996.458729745369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45996.458729745369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45996.458729745369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45996.458729745369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45996.458729745369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45996.458729745369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45996.458729745369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45996.458729745369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45996.458729745369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45996.458729745369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45996.458729745369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45996.458729745369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45996.458729745369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45996.458729745369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45996.458729745369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45996.458729745369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45996.458729745369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45996.458729745369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45996.458729745369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45996.458729745369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45996.458729745369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45996.458729745369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45996.458729745369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45996.458729745369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45996.458729745369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45996.458729745369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45996.458729745369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45996.458729745369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45996.458729745369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45996.458729745369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45996.458729745369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45996.458729745369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45996.458729745369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45996.458729745369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45996.458729745369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45996.458729745369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45996.458729745369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45996.458729745369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45996.458729745369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45996.458729745369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45996.458729745369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45996.458729745369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45996.458729745369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45996.458729745369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45996.458729745369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45996.458729745369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45996.458729745369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45996.458729745369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45996.458729745369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45996.458729745369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45996.458729745369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45996.458729745369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45996.458729745369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45996.458729745369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45996.458729745369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45996.458729745369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45996.458729745369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45996.458729745369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45996.458729745369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45996.458729745369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45996.458729745369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45996.458729745369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45996.458729745369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45996.458729745369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45996.458729745369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45996.458729745369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45996.458729745369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45996.458729745369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45996.458729745369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45996.458729745369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45996.458729745369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45996.458729745369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45996.458729745369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45996.458729745369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45996.458729745369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45996.458729745369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45996.458729745369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45996.458729745369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45996.458729745369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45996.458729745369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45996.458729745369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45996.458729745369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45996.458729745369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45996.458729745369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45996.458729745369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45996.458729745369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45996.458729745369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45996.458729745369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45996.458729745369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45996.458729745369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45996.458729745369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45996.458729745369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45996.458729745369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45996.458729745369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45996.458729745369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45996.458729745369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45996.458729745369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45996.458729745369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45996.458729745369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45996.458729745369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45996.458729745369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45996.458729745369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45996.458729745369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45996.458729745369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45996.458729745369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45996.458729745369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45996.458729745369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45996.458729745369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45996.458729745369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45996.458729745369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45996.458729745369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45996.458729745369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45996.458729745369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45996.458729745369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45996.458729745369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45996.458729745369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45996.458729745369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45996.458729745369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45996.458729745369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45996.458729745369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45996.458729745369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45996.458729745369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45996.458729745369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45996.458729745369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45996.458729745369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45996.458729745369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45996.458729745369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45996.458729745369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45996.458729745369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45996.458729745369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45996.458729745369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45996.458729745369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45996.458729745369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45996.458729745369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45996.458729745369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45996.458729745369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45996.458729745369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45996.458729745369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45996.458729745369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45996.458729745369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45996.458729745369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45996.458729745369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45996.458729745369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45996.458729745369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45996.458729745369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45996.458729745369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45996.458729745369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45996.458729745369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45996.458729745369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45996.458729745369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45996.458729745369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45996.458729745369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45996.458729745369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45996.458729745369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45996.458729745369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45996.458729745369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45996.458729745369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45996.458729745369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45996.458729745369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45996.458729745369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45996.458729745369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45996.458729745369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45996.458729745369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45996.458729745369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45996.458729745369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45996.458729745369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45996.458729745369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45996.458729745369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45996.458729745369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45996.458729745369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45996.458729745369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45996.458729745369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45996.458729745369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45996.458729745369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45996.458729745369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45996.458729745369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45996.458729745369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45996.458729745369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45996.458729745369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45996.458729745369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45996.458729745369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45996.458729745369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45996.458729745369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45996.458729745369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45996.458729745369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45996.458729745369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45996.458729745369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45996.458729745369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45996.458729745369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45996.458729745369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45996.458729745369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45996.458729745369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45996.458729745369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45996.458729745369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45996.458729745369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45996.458729745369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45996.458729745369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45996.458729745369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45996.458729745369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45996.458729745369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45996.458729745369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45996.458729745369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45996.458729745369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45996.458729745369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45996.458729745369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45996.458729745369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45996.458729745369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45996.458729745369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45996.458729745369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45996.458729745369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45996.458729745369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45996.458729745369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45996.458729745369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45996.458729745369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45996.458729745369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45996.458729745369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45996.458729745369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45996.458729745369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45996.458729745369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45996.458729745369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45996.458729745369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45996.458729745369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45996.458729745369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45996.458729745369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45996.458729745369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45996.458729745369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45996.458729745369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45996.458729745369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45996.458729745369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45996.458729745369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45996.458729745369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45996.458729745369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45996.458729745369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45996.458729745369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45996.458729745369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45996.458729745369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45996.458729745369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45996.458729745369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45996.458729745369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45996.458729745369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45996.458729745369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45996.458729745369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45996.458729745369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45996.458729745369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45996.458729745369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45996.458729745369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45996.458729745369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45996.458729745369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45996.458729745369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45996.458729745369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45996.458729745369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45996.458729745369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45996.458729745369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45996.458729745369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45996.458729745369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45996.458729745369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45996.458729745369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45996.458729745369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45996.458729745369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45996.458729745369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45996.458729745369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45996.458729745369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45996.458729745369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45996.458729745369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45996.458729745369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45996.458729745369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45996.458729745369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45996.458729745369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45996.458729745369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45996.458729745369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45996.458729745369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45996.458729745369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45996.458729745369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45996.458729745369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45996.458729745369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45996.458729745369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45996.458729745369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45996.458729745369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45996.458729745369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45996.458729745369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45996.458729745369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45996.458729745369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45996.458729745369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45996.458729745369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45996.458729745369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45996.458729745369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45996.458729745369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45996.458729745369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45996.458729745369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45996.458729745369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45996.458729745369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45996.458729745369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45996.458729745369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45996.458729745369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45996.458729745369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45996.458729745369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45996.458729745369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45996.458729745369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45996.458729745369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45996.458729745369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45996.458729745369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45996.458729745369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45996.458729745369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45996.458729745369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45996.458729745369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45996.458729745369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45996.458729745369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45996.458729745369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45996.458729745369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45996.458729745369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45996.458729745369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45996.458729745369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45996.458729745369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45996.458729745369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45996.458729745369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45996.458729745369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45996.458729745369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45996.458729745369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45996.458729745369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45996.458729745369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45996.458729745369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45996.458729745369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45996.458729745369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45996.458729745369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45996.458729745369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45996.458729745369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45996.458729745369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45996.458729745369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45996.458729745369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45996.458729745369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45996.458729745369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45996.458729745369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45996.458729745369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45996.458729745369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45996.458729745369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45996.458729745369</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45996.458729745369</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45996.458729745369</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