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26" documentId="120_S{2AC9BD13-BADA-5192-A53E-5A8FF88502F6}" xr6:coauthVersionLast="47" xr6:coauthVersionMax="47" xr10:uidLastSave="{4086E5E7-44F7-46F7-958B-EE78B9C5B7F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<sst xmlns="http://schemas.openxmlformats.org/spreadsheetml/2006/main" count="181613" uniqueCount="39221">
  <si>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</si>
  <si>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</si>
  <si>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</si>
  <si>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</si>
  <si>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</si>
  <si>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</si>
  <si>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</si>
  <si>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</si>
  <si>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</si>
  <si>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</si>
  <si>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</si>
  <si>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</si>
  <si>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</si>
  <si>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</si>
  <si>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</si>
  <si>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</si>
  <si>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</si>
  <si>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</si>
  <si>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</si>
  <si>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</si>
  <si>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</si>
  <si>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</si>
  <si>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</si>
  <si>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</si>
  <si>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</si>
  <si>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</si>
  <si>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</si>
  <si>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</si>
  <si>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</si>
  <si>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</si>
  <si>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</si>
  <si>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</si>
  <si>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</si>
  <si>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</si>
  <si>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</si>
  <si>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</si>
  <si>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</si>
  <si>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</si>
  <si>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</si>
  <si>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</si>
  <si>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</si>
  <si>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</si>
  <si>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</si>
  <si>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</si>
  <si>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</si>
  <si>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</si>
  <si>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</si>
  <si>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</si>
  <si>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</si>
  <si>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</si>
  <si>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</si>
  <si>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</si>
  <si>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</si>
  <si>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</si>
  <si>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</si>
  <si>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</si>
  <si>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</si>
  <si>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</si>
  <si>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</si>
  <si>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</si>
  <si>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</si>
  <si>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</si>
  <si>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</si>
  <si>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</si>
  <si>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</si>
  <si>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</si>
  <si>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</si>
  <si>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</si>
  <si>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</si>
  <si>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</si>
  <si>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</si>
  <si>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</si>
  <si>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</si>
  <si>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</si>
  <si>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</si>
  <si>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</si>
  <si>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</si>
  <si>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</si>
  <si>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</si>
  <si>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</si>
  <si>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</si>
  <si>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</si>
  <si>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</si>
  <si>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</si>
  <si>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</si>
  <si>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</si>
  <si>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</si>
  <si>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</si>
  <si>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</si>
  <si>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</si>
  <si>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</si>
  <si>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</si>
  <si>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</si>
  <si>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</si>
  <si>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</si>
  <si>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</si>
  <si>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</si>
  <si>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</si>
  <si>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</si>
  <si>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</si>
  <si>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</si>
  <si>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</si>
  <si>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</si>
  <si>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</si>
  <si>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</si>
  <si>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</si>
  <si>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</si>
  <si>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</si>
  <si>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</si>
  <si>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</si>
  <si>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</si>
  <si>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</si>
  <si>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</si>
  <si>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</si>
  <si>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</si>
  <si>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</si>
  <si>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</si>
  <si>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</si>
  <si>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</si>
  <si>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</si>
  <si>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</si>
  <si>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</si>
  <si>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</si>
  <si>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</si>
  <si>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</si>
  <si>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</si>
  <si>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</si>
  <si>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</si>
  <si>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</si>
  <si>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</si>
  <si>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</si>
  <si>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</si>
  <si>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</si>
  <si>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</si>
  <si>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</si>
  <si>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</si>
  <si>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</si>
  <si>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</si>
  <si>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</si>
  <si>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</si>
  <si>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</si>
  <si>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</si>
  <si>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</si>
  <si>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</si>
  <si>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</si>
  <si>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</si>
  <si>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</si>
  <si>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</si>
  <si>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</si>
  <si>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</si>
  <si>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</si>
  <si>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</si>
  <si>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</si>
  <si>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</si>
  <si>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</si>
  <si>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</si>
  <si>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</si>
  <si>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</si>
  <si>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</si>
  <si>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</si>
  <si>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</si>
  <si>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</si>
  <si>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</si>
  <si>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</si>
  <si>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</si>
  <si>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</si>
  <si>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</si>
  <si>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</si>
  <si>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</si>
  <si>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</si>
  <si>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</si>
  <si>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</si>
  <si>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</si>
  <si>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</si>
  <si>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</si>
  <si>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</si>
  <si>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</si>
  <si>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</si>
  <si>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</si>
  <si>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</si>
  <si>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</si>
  <si>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</si>
  <si>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</si>
  <si>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</si>
  <si>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</si>
  <si>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</si>
  <si>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</si>
  <si>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</si>
  <si>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</si>
  <si>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</si>
  <si>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</si>
  <si>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</si>
  <si>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</si>
  <si>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</si>
  <si>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</si>
  <si>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</si>
  <si>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</si>
  <si>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</si>
  <si>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</si>
  <si>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</si>
  <si>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</si>
  <si>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</si>
  <si>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</si>
  <si>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</si>
  <si>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</si>
  <si>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</si>
  <si>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</si>
  <si>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</si>
  <si>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</si>
  <si>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</si>
  <si>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</si>
  <si>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</si>
  <si>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</si>
  <si>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</si>
  <si>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</si>
  <si>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</si>
  <si>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</si>
  <si>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</si>
  <si>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</si>
  <si>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</si>
  <si>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</si>
  <si>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</si>
  <si>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</si>
  <si>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</si>
  <si>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</si>
  <si>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</si>
  <si>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</si>
  <si>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</si>
  <si>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</si>
  <si>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</si>
  <si>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</si>
  <si>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</si>
  <si>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</si>
  <si>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</si>
  <si>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</si>
  <si>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</si>
  <si>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</si>
  <si>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</si>
  <si>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</si>
  <si>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</si>
  <si>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</si>
  <si>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</si>
  <si>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</si>
  <si>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</si>
  <si>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</si>
  <si>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</si>
  <si>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</si>
  <si>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</si>
  <si>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</si>
  <si>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</si>
  <si>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</si>
  <si>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</si>
  <si>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</si>
  <si>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</si>
  <si>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</si>
  <si>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</si>
  <si>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</si>
  <si>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</si>
  <si>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</si>
  <si>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</si>
  <si>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</si>
  <si>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</si>
  <si>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</si>
  <si>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</si>
  <si>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</si>
  <si>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</si>
  <si>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</si>
  <si>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</si>
  <si>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</si>
  <si>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</si>
  <si>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</si>
  <si>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</si>
  <si>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</si>
  <si>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</si>
  <si>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</si>
  <si>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</si>
  <si>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</si>
  <si>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</si>
  <si>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</si>
  <si>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</si>
  <si>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</si>
  <si>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</si>
  <si>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</si>
  <si>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</si>
  <si>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</si>
  <si>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</si>
  <si>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</si>
  <si>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</si>
  <si>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</si>
  <si>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</si>
  <si>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</si>
  <si>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</si>
  <si>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</si>
  <si>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</si>
  <si>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</si>
  <si>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</si>
  <si>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</si>
  <si>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</si>
  <si>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</si>
  <si>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</si>
  <si>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</si>
  <si>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</si>
  <si>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</si>
  <si>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</si>
  <si>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</si>
  <si>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</si>
  <si>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</si>
  <si>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</si>
  <si>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</si>
  <si>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</si>
  <si>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</si>
  <si>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</si>
  <si>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</si>
  <si>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</si>
  <si>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</si>
  <si>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</si>
  <si>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</si>
  <si>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</si>
  <si>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</si>
  <si>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</si>
  <si>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</si>
  <si>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</si>
  <si>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</si>
  <si>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</si>
  <si>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</si>
  <si>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</si>
  <si>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</si>
  <si>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</si>
  <si>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</si>
  <si>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</si>
  <si>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</si>
  <si>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</si>
  <si>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</si>
  <si>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</si>
  <si>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</si>
  <si>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</si>
  <si>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</si>
  <si>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</si>
  <si>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</si>
  <si>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</si>
  <si>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</si>
  <si>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</si>
  <si>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</si>
  <si>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</si>
  <si>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</si>
  <si>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</si>
  <si>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</si>
  <si>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</si>
  <si>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</si>
  <si>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</si>
  <si>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</si>
  <si>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</si>
  <si>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</si>
  <si>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</si>
  <si>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</si>
  <si>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</si>
  <si>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</si>
  <si>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</si>
  <si>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</si>
  <si>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</si>
  <si>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</si>
  <si>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</si>
  <si>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</si>
  <si>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</si>
  <si>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</si>
  <si>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</si>
  <si>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</si>
  <si>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</si>
  <si>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</si>
  <si>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</si>
  <si>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</si>
  <si>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</si>
  <si>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</si>
  <si>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</si>
  <si>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</si>
  <si>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</si>
  <si>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</si>
  <si>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</si>
  <si>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</si>
  <si>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</si>
  <si>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</si>
  <si>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</si>
  <si>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</si>
  <si>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</si>
  <si>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</si>
  <si>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</si>
  <si>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</si>
  <si>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</si>
  <si>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</si>
  <si>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</si>
  <si>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</si>
  <si>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</si>
  <si>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</si>
  <si>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</si>
  <si>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</si>
  <si>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</si>
  <si>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</si>
  <si>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</si>
  <si>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</si>
  <si>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</si>
  <si>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</si>
  <si>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</si>
  <si>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</si>
  <si>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</si>
  <si>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</si>
  <si>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</si>
  <si>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</si>
  <si>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</si>
  <si>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</si>
  <si>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</si>
  <si>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</si>
  <si>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</si>
  <si>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</si>
  <si>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</si>
  <si>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</si>
  <si>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</si>
  <si>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</si>
  <si>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</si>
  <si>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</si>
  <si>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</si>
  <si>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</si>
  <si>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</si>
  <si>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</si>
  <si>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</si>
  <si>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</si>
  <si>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</si>
  <si>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</si>
  <si>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</si>
  <si>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</si>
  <si>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</si>
  <si>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</si>
  <si>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</si>
  <si>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</si>
  <si>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</si>
  <si>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</si>
  <si>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</si>
  <si>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</si>
  <si>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</si>
  <si>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</si>
  <si>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</si>
  <si>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</si>
  <si>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</si>
  <si>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</si>
  <si>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</si>
  <si>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</si>
  <si>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</si>
  <si>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</si>
  <si>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</si>
  <si>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</si>
  <si>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</si>
  <si>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</si>
  <si>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</si>
  <si>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</si>
  <si>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</si>
  <si>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</si>
  <si>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</si>
  <si>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</si>
  <si>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</si>
  <si>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</si>
  <si>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</si>
  <si>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</si>
  <si>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</si>
  <si>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</si>
  <si>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</si>
  <si>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</si>
  <si>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</si>
  <si>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</si>
  <si>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</si>
  <si>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</si>
  <si>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</si>
  <si>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</si>
  <si>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</si>
  <si>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</si>
  <si>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</si>
  <si>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</si>
  <si>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</si>
  <si>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</si>
  <si>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</si>
  <si>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</si>
  <si>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</si>
  <si>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</si>
  <si>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</si>
  <si>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</si>
  <si>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</si>
  <si>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</si>
  <si>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</si>
  <si>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</si>
  <si>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</si>
  <si>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</si>
  <si>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</si>
  <si>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</si>
  <si>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</si>
  <si>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</si>
  <si>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</si>
  <si>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</si>
  <si>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</si>
  <si>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</si>
  <si>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</si>
  <si>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</si>
  <si>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</si>
  <si>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</si>
  <si>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</si>
  <si>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</si>
  <si>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</si>
  <si>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</si>
  <si>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</si>
  <si>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</si>
  <si>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</si>
  <si>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</si>
  <si>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</si>
  <si>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</si>
  <si>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</si>
  <si>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</si>
  <si>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</si>
  <si>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</si>
  <si>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</si>
  <si>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</si>
  <si>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</si>
  <si>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</si>
  <si>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</si>
  <si>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</si>
  <si>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</si>
  <si>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</si>
  <si>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</si>
  <si>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</si>
  <si>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</si>
  <si>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</si>
  <si>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</si>
  <si>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</si>
  <si>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</si>
  <si>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</si>
  <si>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</si>
  <si>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</si>
  <si>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</si>
  <si>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</si>
  <si>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</si>
  <si>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</si>
  <si>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</si>
  <si>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</si>
  <si>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</si>
  <si>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</si>
  <si>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</si>
  <si>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</si>
  <si>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</si>
  <si>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</si>
  <si>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</si>
  <si>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</si>
  <si>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</si>
  <si>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</si>
  <si>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</si>
  <si>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</si>
  <si>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</si>
  <si>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</si>
  <si>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</si>
  <si>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</si>
  <si>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</si>
  <si>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</si>
  <si>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</si>
  <si>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</si>
  <si>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</si>
  <si>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</si>
  <si>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</si>
  <si>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</si>
  <si>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</si>
  <si>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</si>
  <si>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</si>
  <si>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</si>
  <si>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</si>
  <si>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</si>
  <si>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</si>
  <si>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</si>
  <si>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</si>
  <si>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</si>
  <si>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</si>
  <si>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</si>
  <si>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</si>
  <si>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</si>
  <si>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</si>
  <si>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</si>
  <si>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</si>
  <si>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</si>
  <si>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</si>
  <si>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</si>
  <si>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</si>
  <si>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</si>
  <si>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</si>
  <si>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</si>
  <si>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</si>
  <si>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</si>
  <si>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</si>
  <si>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</si>
  <si>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</si>
  <si>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</si>
  <si>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</si>
  <si>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</si>
  <si>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</si>
  <si>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</si>
  <si>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</si>
  <si>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</si>
  <si>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</si>
  <si>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</si>
  <si>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</si>
  <si>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</si>
  <si>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</si>
  <si>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</si>
  <si>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</si>
  <si>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</si>
  <si>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</si>
  <si>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</si>
  <si>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</si>
  <si>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</si>
  <si>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</si>
  <si>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</si>
  <si>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</si>
  <si>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</si>
  <si>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</si>
  <si>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</si>
  <si>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</si>
  <si>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</si>
  <si>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</si>
  <si>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</si>
  <si>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</si>
  <si>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</si>
  <si>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</si>
  <si>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</si>
  <si>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</si>
  <si>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</si>
  <si>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</si>
  <si>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</si>
  <si>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</si>
  <si>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</si>
  <si>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</si>
  <si>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</si>
  <si>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</si>
  <si>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</si>
  <si>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</si>
  <si>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</si>
  <si>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</si>
  <si>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</si>
  <si>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</si>
  <si>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</si>
  <si>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</si>
  <si>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</si>
  <si>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</si>
  <si>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</si>
  <si>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</si>
  <si>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</si>
  <si>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</si>
  <si>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</si>
  <si>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</si>
  <si>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</si>
  <si>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</si>
  <si>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</si>
  <si>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</si>
  <si>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</si>
  <si>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</si>
  <si>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</si>
  <si>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</si>
  <si>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</si>
  <si>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</si>
  <si>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</si>
  <si>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</si>
  <si>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</si>
  <si>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</si>
  <si>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</si>
  <si>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</si>
  <si>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</si>
  <si>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</si>
  <si>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</si>
  <si>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</si>
  <si>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</si>
  <si>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</si>
  <si>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</si>
  <si>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</si>
  <si>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</si>
  <si>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</si>
  <si>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</si>
  <si>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</si>
  <si>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</si>
  <si>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</si>
  <si>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</si>
  <si>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</si>
  <si>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</si>
  <si>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</si>
  <si>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</si>
  <si>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</si>
  <si>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</si>
  <si>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</si>
  <si>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</si>
  <si>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</si>
  <si>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</si>
  <si>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</si>
  <si>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</si>
  <si>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</si>
  <si>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</si>
  <si>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</si>
  <si>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</si>
  <si>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</si>
  <si>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</si>
  <si>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</si>
  <si>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</si>
  <si>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</si>
  <si>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</si>
  <si>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</si>
  <si>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</si>
  <si>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</si>
  <si>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</si>
  <si>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</si>
  <si>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</si>
  <si>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</si>
  <si>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</si>
  <si>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</si>
  <si>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</si>
  <si>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</si>
  <si>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</si>
  <si>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</si>
  <si>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</si>
  <si>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</si>
  <si>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</si>
  <si>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</si>
  <si>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</si>
  <si>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</si>
  <si>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</si>
  <si>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</si>
  <si>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</si>
  <si>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</si>
  <si>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</si>
  <si>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</si>
  <si>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</si>
  <si>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</si>
  <si>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</si>
  <si>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</si>
  <si>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</si>
  <si>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</si>
  <si>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</si>
  <si>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</si>
  <si>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</si>
  <si>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</si>
  <si>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</si>
  <si>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</si>
  <si>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</si>
  <si>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</si>
  <si>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</si>
  <si>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</si>
  <si>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</si>
  <si>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</si>
  <si>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</si>
  <si>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</si>
  <si>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</si>
  <si>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</si>
  <si>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</si>
  <si>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</si>
  <si>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</si>
  <si>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</si>
  <si>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</si>
  <si>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</si>
  <si>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</si>
  <si>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</si>
  <si>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</si>
  <si>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</si>
  <si>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</si>
  <si>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</si>
  <si>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</si>
  <si>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</si>
  <si>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</si>
  <si>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</si>
  <si>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</si>
  <si>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</si>
  <si>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</si>
  <si>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</si>
  <si>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</si>
  <si>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</si>
  <si>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</si>
  <si>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</si>
  <si>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</si>
  <si>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</si>
  <si>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</si>
  <si>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</si>
  <si>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</si>
  <si>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</si>
  <si>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</si>
  <si>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</si>
  <si>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</si>
  <si>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</si>
  <si>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</si>
  <si>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</si>
  <si>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</si>
  <si>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</si>
  <si>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</si>
  <si>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</si>
  <si>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</si>
  <si>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</si>
  <si>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</si>
  <si>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</si>
  <si>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</si>
  <si>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</si>
  <si>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</si>
  <si>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</si>
  <si>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</si>
  <si>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</si>
  <si>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</si>
  <si>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</si>
  <si>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</si>
  <si>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</si>
  <si>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</si>
  <si>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</si>
  <si>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</si>
  <si>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</si>
  <si>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</si>
  <si>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</si>
  <si>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</si>
  <si>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</si>
  <si>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</si>
  <si>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</si>
  <si>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</si>
  <si>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</si>
  <si>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</si>
  <si>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</si>
  <si>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</si>
  <si>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</si>
  <si>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</si>
  <si>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</si>
  <si>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</si>
  <si>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</si>
  <si>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</si>
  <si>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</si>
  <si>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</si>
  <si>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</si>
  <si>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</si>
  <si>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</si>
  <si>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</si>
  <si>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</si>
  <si>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</si>
  <si>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</si>
  <si>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</si>
  <si>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</si>
  <si>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</si>
  <si>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</si>
  <si>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</si>
  <si>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</si>
  <si>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</si>
  <si>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</si>
  <si>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</si>
  <si>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</si>
  <si>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</si>
  <si>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</si>
  <si>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</si>
  <si>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</si>
  <si>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</si>
  <si>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</si>
  <si>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</si>
  <si>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</si>
  <si>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</si>
  <si>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</si>
  <si>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</si>
  <si>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</si>
  <si>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</si>
  <si>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</si>
  <si>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</si>
  <si>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</si>
  <si>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</si>
  <si>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</si>
  <si>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</si>
  <si>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</si>
  <si>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</si>
  <si>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</si>
  <si>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</si>
  <si>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</si>
  <si>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</si>
  <si>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</si>
  <si>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</si>
  <si>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</si>
  <si>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</si>
  <si>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</si>
  <si>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</si>
  <si>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</si>
  <si>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</si>
  <si>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</si>
  <si>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</si>
  <si>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</si>
  <si>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</si>
  <si>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</si>
  <si>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</si>
  <si>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</si>
  <si>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</si>
  <si>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</si>
  <si>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</si>
  <si>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</si>
  <si>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</si>
  <si>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</si>
  <si>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</si>
  <si>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</si>
  <si>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</si>
  <si>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</si>
  <si>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</si>
  <si>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</si>
  <si>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</si>
  <si>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</si>
  <si>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</si>
  <si>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</si>
  <si>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</si>
  <si>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</si>
  <si>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</si>
  <si>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</si>
  <si>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</si>
  <si>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</si>
  <si>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</si>
  <si>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</si>
  <si>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</si>
  <si>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</si>
  <si>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</si>
  <si>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</si>
  <si>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</si>
  <si>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</si>
  <si>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</si>
  <si>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</si>
  <si>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</si>
  <si>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</si>
  <si>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</si>
  <si>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</si>
  <si>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</si>
  <si>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</si>
  <si>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</si>
  <si>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</si>
  <si>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</si>
  <si>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</si>
  <si>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</si>
  <si>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</si>
  <si>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</si>
  <si>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</si>
  <si>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</si>
  <si>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</si>
  <si>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</si>
  <si>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</si>
  <si>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</si>
  <si>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</si>
  <si>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</si>
  <si>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</si>
  <si>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</si>
  <si>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</si>
  <si>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</si>
  <si>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</si>
  <si>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</si>
  <si>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</si>
  <si>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</si>
  <si>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</si>
  <si>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</si>
  <si>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</si>
  <si>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</si>
  <si>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</si>
  <si>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</si>
  <si>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</si>
  <si>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</si>
  <si>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</si>
  <si>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</si>
  <si>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</si>
  <si>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</si>
  <si>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</si>
  <si>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</si>
  <si>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</si>
  <si>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</si>
  <si>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</si>
  <si>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</si>
  <si>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</si>
  <si>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</si>
  <si>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</si>
  <si>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</si>
  <si>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</si>
  <si>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</si>
  <si>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</si>
  <si>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</si>
  <si>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</si>
  <si>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</si>
  <si>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</si>
  <si>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</si>
  <si>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</si>
  <si>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</si>
  <si>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</si>
  <si>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</si>
  <si>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</si>
  <si>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</si>
  <si>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</si>
  <si>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</si>
  <si>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</si>
  <si>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</si>
  <si>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</si>
  <si>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</si>
  <si>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</si>
  <si>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</si>
  <si>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</si>
  <si>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</si>
  <si>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</si>
  <si>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</si>
  <si>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</si>
  <si>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</si>
  <si>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</si>
  <si>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</si>
  <si>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</si>
  <si>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</si>
  <si>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</si>
  <si>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</si>
  <si>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</si>
  <si>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</si>
  <si>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</si>
  <si>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</si>
  <si>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</si>
  <si>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</si>
  <si>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</si>
  <si>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</si>
  <si>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</si>
  <si>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</si>
  <si>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</si>
  <si>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</si>
  <si>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</si>
  <si>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</si>
  <si>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</si>
  <si>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</si>
  <si>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</si>
  <si>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</si>
  <si>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</si>
  <si>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</si>
  <si>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</si>
  <si>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</si>
  <si>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</si>
  <si>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</si>
  <si>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</si>
  <si>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</si>
  <si>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</si>
  <si>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</si>
  <si>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</si>
  <si>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</si>
  <si>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</si>
  <si>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</si>
  <si>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</si>
  <si>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</si>
  <si>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</si>
  <si>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</si>
  <si>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</si>
  <si>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</si>
  <si>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</si>
  <si>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</si>
  <si>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</si>
  <si>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</si>
  <si>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</si>
  <si>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</si>
  <si>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</si>
  <si>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</si>
  <si>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</si>
  <si>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</si>
  <si>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</si>
  <si>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</si>
  <si>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</si>
  <si>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</si>
  <si>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</si>
  <si>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</si>
  <si>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</si>
  <si>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</si>
  <si>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</si>
  <si>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</si>
  <si>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</si>
  <si>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</si>
  <si>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</si>
  <si>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</si>
  <si>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</si>
  <si>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</si>
  <si>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</si>
  <si>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</si>
  <si>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</si>
  <si>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</si>
  <si>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</si>
  <si>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</si>
  <si>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</si>
  <si>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</si>
  <si>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</si>
  <si>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</si>
  <si>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</si>
  <si>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</si>
  <si>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</si>
  <si>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</si>
  <si>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</si>
  <si>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</si>
  <si>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</si>
  <si>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</si>
  <si>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</si>
  <si>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</si>
  <si>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</si>
  <si>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</si>
  <si>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</si>
  <si>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</si>
  <si>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</si>
  <si>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</si>
  <si>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</si>
  <si>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</si>
  <si>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</si>
  <si>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</si>
  <si>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</si>
  <si>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</si>
  <si>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</si>
  <si>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</si>
  <si>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</si>
  <si>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</si>
  <si>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</si>
  <si>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</si>
  <si>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</si>
  <si>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</si>
  <si>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</si>
  <si>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</si>
  <si>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</si>
  <si>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</si>
  <si>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</si>
  <si>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</si>
  <si>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</si>
  <si>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</si>
  <si>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</si>
  <si>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</si>
  <si>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</si>
  <si>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</si>
  <si>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</si>
  <si>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</si>
  <si>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</si>
  <si>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</si>
  <si>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</si>
  <si>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</si>
  <si>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</si>
  <si>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</si>
  <si>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</si>
  <si>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</si>
  <si>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</si>
  <si>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</si>
  <si>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</si>
  <si>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</si>
  <si>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</si>
  <si>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</si>
  <si>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</si>
  <si>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</si>
  <si>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</si>
  <si>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</si>
  <si>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</si>
  <si>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</si>
  <si>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</si>
  <si>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</si>
  <si>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</si>
  <si>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</si>
  <si>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</si>
  <si>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</si>
  <si>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</si>
  <si>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</si>
  <si>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</si>
  <si>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</si>
  <si>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</si>
  <si>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</si>
  <si>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</si>
  <si>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</si>
  <si>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</si>
  <si>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</si>
  <si>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</si>
  <si>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</si>
  <si>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</si>
  <si>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</si>
  <si>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</si>
  <si>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</si>
  <si>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</si>
  <si>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</si>
  <si>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</si>
  <si>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</si>
  <si>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</si>
  <si>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</si>
  <si>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</si>
  <si>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</si>
  <si>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</si>
  <si>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</si>
  <si>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</si>
  <si>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</si>
  <si>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</si>
  <si>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</si>
  <si>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</si>
  <si>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</si>
  <si>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</si>
  <si>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</si>
  <si>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</si>
  <si>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</si>
  <si>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</si>
  <si>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</si>
  <si>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</si>
  <si>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</si>
  <si>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</si>
  <si>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</si>
  <si>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</si>
  <si>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</si>
  <si>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</si>
  <si>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</si>
  <si>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</si>
  <si>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</si>
  <si>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</si>
  <si>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</si>
  <si>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</si>
  <si>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</si>
  <si>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</si>
  <si>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</si>
  <si>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</si>
  <si>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</si>
  <si>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</si>
  <si>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</si>
  <si>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</si>
  <si>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</si>
  <si>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</si>
  <si>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</si>
  <si>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</si>
  <si>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</si>
  <si>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</si>
  <si>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</si>
  <si>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</si>
  <si>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</si>
  <si>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</si>
  <si>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</si>
  <si>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</si>
  <si>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</si>
  <si>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</si>
  <si>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</si>
  <si>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</si>
  <si>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</si>
  <si>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</si>
  <si>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</si>
  <si>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</si>
  <si>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</si>
  <si>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</si>
  <si>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</si>
  <si>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</si>
  <si>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</si>
  <si>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</si>
  <si>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</si>
  <si>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</si>
  <si>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</si>
  <si>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</si>
  <si>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</si>
  <si>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</si>
  <si>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</si>
  <si>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</si>
  <si>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</si>
  <si>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</si>
  <si>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</si>
  <si>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</si>
  <si>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</si>
  <si>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</si>
  <si>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</si>
  <si>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</si>
  <si>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</si>
  <si>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</si>
  <si>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</si>
  <si>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</si>
  <si>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</si>
  <si>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</si>
  <si>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</si>
  <si>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</si>
  <si>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</si>
  <si>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</si>
  <si>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</si>
  <si>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</si>
  <si>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</si>
  <si>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</si>
  <si>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</si>
  <si>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</si>
  <si>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</si>
  <si>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</si>
  <si>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</si>
  <si>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</si>
  <si>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</si>
  <si>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</si>
  <si>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</si>
  <si>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</si>
  <si>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</si>
  <si>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</si>
  <si>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</si>
  <si>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</si>
  <si>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</si>
  <si>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</si>
  <si>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</si>
  <si>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</si>
  <si>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</si>
  <si>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</si>
  <si>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</si>
  <si>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</si>
  <si>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</si>
  <si>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</si>
  <si>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</si>
  <si>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</si>
  <si>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</si>
  <si>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</si>
  <si>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</si>
  <si>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</si>
  <si>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</si>
  <si>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</si>
  <si>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</si>
  <si>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</si>
  <si>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</si>
  <si>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</si>
  <si>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</si>
  <si>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</si>
  <si>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</si>
  <si>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</si>
  <si>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</si>
  <si>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</si>
  <si>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</si>
  <si>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</si>
  <si>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</si>
  <si>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</si>
  <si>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</si>
  <si>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</si>
  <si>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</si>
  <si>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</si>
  <si>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</si>
  <si>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</si>
  <si>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</si>
  <si>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</si>
  <si>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</si>
  <si>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</si>
  <si>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</si>
  <si>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</si>
  <si>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</si>
  <si>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</si>
  <si>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</si>
  <si>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</si>
  <si>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</si>
  <si>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</si>
  <si>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</si>
  <si>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</si>
  <si>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</si>
  <si>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</si>
  <si>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</si>
  <si>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</si>
  <si>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</si>
  <si>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</si>
  <si>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</si>
  <si>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</si>
  <si>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</si>
  <si>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</si>
  <si>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</si>
  <si>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</si>
  <si>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</si>
  <si>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</si>
  <si>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</si>
  <si>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</si>
  <si>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</si>
  <si>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</si>
  <si>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</si>
  <si>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</si>
  <si>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</si>
  <si>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</si>
  <si>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</si>
  <si>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</si>
  <si>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</si>
  <si>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</si>
  <si>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</si>
  <si>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</si>
  <si>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</si>
  <si>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</si>
  <si>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</si>
  <si>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</si>
  <si>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</si>
  <si>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</si>
  <si>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</si>
  <si>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</si>
  <si>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</si>
  <si>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</si>
  <si>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</si>
  <si>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</si>
  <si>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</si>
  <si>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</si>
  <si>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</si>
  <si>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</si>
  <si>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</si>
  <si>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</si>
  <si>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</si>
  <si>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</si>
  <si>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</si>
  <si>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</si>
  <si>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</si>
  <si>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</si>
  <si>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</si>
  <si>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</si>
  <si>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</si>
  <si>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</si>
  <si>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</si>
  <si>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</si>
  <si>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</si>
  <si>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</si>
  <si>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</si>
  <si>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</si>
  <si>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</si>
  <si>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</si>
  <si>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</si>
  <si>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</si>
  <si>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</si>
  <si>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</si>
  <si>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</si>
  <si>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</si>
  <si>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</si>
  <si>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</si>
  <si>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</si>
  <si>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</si>
  <si>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</si>
  <si>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</si>
  <si>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</si>
  <si>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</si>
  <si>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</si>
  <si>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</si>
  <si>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</si>
  <si>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</si>
  <si>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</si>
  <si>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</si>
  <si>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</si>
  <si>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</si>
  <si>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</si>
  <si>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</si>
  <si>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</si>
  <si>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</si>
  <si>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</si>
  <si>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</si>
  <si>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</si>
  <si>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</si>
  <si>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</si>
  <si>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</si>
  <si>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</si>
  <si>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</si>
  <si>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</si>
  <si>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</si>
  <si>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</si>
  <si>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</si>
  <si>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</si>
  <si>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</si>
  <si>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</si>
  <si>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</si>
  <si>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</si>
  <si>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</si>
  <si>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</si>
  <si>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</si>
  <si>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</si>
  <si>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</si>
  <si>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</si>
  <si>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</si>
  <si>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</si>
  <si>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</si>
  <si>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</si>
  <si>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</si>
  <si>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</si>
  <si>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</si>
  <si>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</si>
  <si>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</si>
  <si>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</si>
  <si>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</si>
  <si>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</si>
  <si>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</si>
  <si>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</si>
  <si>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</si>
  <si>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</si>
  <si>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</si>
  <si>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</si>
  <si>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</si>
  <si>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</si>
  <si>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</si>
  <si>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</si>
  <si>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</si>
  <si>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</si>
  <si>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</si>
  <si>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</si>
  <si>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</si>
  <si>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</si>
  <si>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</si>
  <si>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</si>
  <si>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</si>
  <si>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</si>
  <si>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</si>
  <si>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</si>
  <si>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</si>
  <si>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</si>
  <si>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</si>
  <si>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</si>
  <si>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</si>
  <si>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</si>
  <si>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</si>
  <si>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</si>
  <si>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</si>
  <si>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</si>
  <si>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</si>
  <si>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</si>
  <si>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</si>
  <si>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</si>
  <si>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</si>
  <si>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</si>
  <si>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</si>
  <si>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</si>
  <si>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</si>
  <si>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</si>
  <si>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</si>
  <si>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</si>
  <si>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</si>
  <si>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</si>
  <si>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</si>
  <si>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</si>
  <si>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</si>
  <si>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</si>
  <si>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</si>
  <si>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</si>
  <si>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</si>
  <si>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</si>
  <si>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</si>
  <si>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</si>
  <si>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</si>
  <si>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</si>
  <si>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</si>
  <si>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</si>
  <si>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</si>
  <si>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</si>
  <si>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</si>
  <si>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</si>
  <si>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</si>
  <si>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</si>
  <si>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</si>
  <si>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</si>
  <si>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</si>
  <si>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</si>
  <si>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</si>
  <si>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</si>
  <si>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</si>
  <si>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</si>
  <si>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</si>
  <si>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</si>
  <si>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</si>
  <si>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</si>
  <si>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</si>
  <si>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</si>
  <si>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</si>
  <si>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</si>
  <si>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</si>
  <si>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</si>
  <si>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</si>
  <si>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</si>
  <si>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</si>
  <si>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</si>
  <si>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</si>
  <si>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</si>
  <si>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</si>
  <si>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</si>
  <si>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</si>
  <si>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</si>
  <si>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</si>
  <si>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</si>
  <si>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</si>
  <si>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</si>
  <si>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</si>
  <si>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</si>
  <si>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</si>
  <si>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</si>
  <si>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</si>
  <si>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</si>
  <si>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</si>
  <si>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</si>
  <si>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</si>
  <si>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</si>
  <si>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</si>
  <si>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</si>
  <si>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</si>
  <si>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</si>
  <si>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</si>
  <si>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</si>
  <si>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</si>
  <si>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</si>
  <si>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</si>
  <si>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</si>
  <si>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</si>
  <si>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</si>
  <si>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</si>
  <si>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</si>
  <si>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</si>
  <si>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</si>
  <si>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</si>
  <si>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</si>
  <si>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</si>
  <si>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</si>
  <si>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</si>
  <si>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</si>
  <si>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</si>
  <si>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</si>
  <si>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</si>
  <si>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</si>
  <si>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</si>
  <si>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</si>
  <si>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</si>
  <si>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</si>
  <si>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</si>
  <si>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</si>
  <si>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</si>
  <si>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</si>
  <si>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</si>
  <si>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</si>
  <si>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</si>
  <si>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</si>
  <si>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</si>
  <si>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</si>
  <si>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</si>
  <si>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</si>
  <si>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</si>
  <si>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</si>
  <si>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</si>
  <si>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</si>
  <si>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</si>
  <si>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</si>
  <si>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</si>
  <si>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</si>
  <si>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</si>
  <si>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</si>
  <si>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</si>
  <si>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</si>
  <si>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</si>
  <si>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</si>
  <si>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</si>
  <si>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</si>
  <si>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</si>
  <si>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</si>
  <si>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</si>
  <si>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</si>
  <si>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</si>
  <si>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</si>
  <si>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</si>
  <si>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</si>
  <si>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</si>
  <si>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</si>
  <si>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</si>
  <si>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</si>
  <si>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</si>
  <si>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</si>
  <si>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</si>
  <si>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</si>
  <si>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</si>
  <si>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</si>
  <si>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</si>
  <si>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</si>
  <si>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</si>
  <si>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</si>
  <si>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</si>
  <si>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</si>
  <si>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</si>
  <si>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</si>
  <si>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</si>
  <si>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</si>
  <si>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</si>
  <si>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</si>
  <si>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</si>
  <si>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</si>
  <si>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</si>
  <si>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</si>
  <si>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</si>
  <si>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</si>
  <si>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</si>
  <si>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</si>
  <si>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</si>
  <si>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</si>
  <si>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</si>
  <si>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</si>
  <si>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</si>
  <si>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</si>
  <si>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</si>
  <si>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</si>
  <si>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</si>
  <si>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</si>
  <si>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</si>
  <si>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</si>
  <si>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</si>
  <si>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</si>
  <si>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</si>
  <si>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</si>
  <si>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</si>
  <si>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</si>
  <si>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</si>
  <si>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</si>
  <si>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</si>
  <si>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</si>
  <si>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</si>
  <si>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</si>
  <si>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</si>
  <si>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</si>
  <si>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</si>
  <si>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</si>
  <si>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</si>
  <si>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</si>
  <si>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</si>
  <si>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</si>
  <si>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</si>
  <si>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</si>
  <si>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</si>
  <si>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</si>
  <si>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</si>
  <si>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</si>
  <si>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</si>
  <si>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</si>
  <si>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</si>
  <si>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</si>
  <si>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</si>
  <si>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</si>
  <si>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</si>
  <si>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</si>
  <si>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</si>
  <si>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</si>
  <si>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</si>
  <si>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</si>
  <si>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</si>
  <si>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</si>
  <si>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</si>
  <si>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</si>
  <si>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</si>
  <si>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</si>
  <si>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</si>
  <si>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</si>
  <si>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</si>
  <si>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</si>
  <si>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</si>
  <si>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</si>
  <si>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</si>
  <si>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</si>
  <si>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</si>
  <si>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</si>
  <si>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</si>
  <si>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</si>
  <si>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</si>
  <si>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</si>
  <si>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</si>
  <si>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</si>
  <si>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</si>
  <si>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</si>
  <si>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</si>
  <si>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</si>
  <si>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</si>
  <si>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</si>
  <si>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</si>
  <si>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</si>
  <si>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</si>
  <si>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</si>
  <si>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</si>
  <si>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</si>
  <si>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</si>
  <si>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</si>
  <si>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</si>
  <si>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</si>
  <si>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</si>
  <si>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</si>
  <si>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</si>
  <si>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</si>
  <si>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</si>
  <si>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</si>
  <si>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</si>
  <si>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</si>
  <si>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</si>
  <si>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</si>
  <si>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</si>
  <si>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</si>
  <si>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</si>
  <si>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</si>
  <si>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</si>
  <si>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</si>
  <si>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</si>
  <si>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</si>
  <si>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</si>
  <si>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</si>
  <si>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</si>
  <si>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</si>
  <si>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</si>
  <si>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</si>
  <si>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</si>
  <si>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</si>
  <si>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</si>
  <si>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</si>
  <si>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</si>
  <si>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</si>
  <si>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</si>
  <si>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</si>
  <si>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</si>
  <si>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</si>
  <si>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</si>
  <si>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</si>
  <si>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</si>
  <si>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</si>
  <si>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</si>
  <si>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</si>
  <si>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</si>
  <si>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</si>
  <si>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</si>
  <si>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</si>
  <si>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</si>
  <si>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</si>
  <si>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</si>
  <si>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</si>
  <si>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</si>
  <si>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</si>
  <si>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</si>
  <si>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</si>
  <si>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</si>
  <si>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</si>
  <si>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</si>
  <si>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</si>
  <si>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</si>
  <si>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</si>
  <si>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</si>
  <si>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</si>
  <si>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</si>
  <si>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</si>
  <si>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</si>
  <si>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</si>
  <si>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</si>
  <si>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</si>
  <si>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</si>
  <si>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</si>
  <si>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</si>
  <si>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</si>
  <si>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</si>
  <si>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</si>
  <si>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</si>
  <si>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</si>
  <si>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</si>
  <si>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</si>
  <si>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</si>
  <si>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</si>
  <si>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</si>
  <si>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</si>
  <si>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</si>
  <si>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</si>
  <si>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</si>
  <si>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</si>
  <si>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</si>
  <si>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</si>
  <si>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</si>
  <si>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</si>
  <si>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</si>
  <si>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</si>
  <si>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</si>
  <si>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</si>
  <si>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</si>
  <si>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</si>
  <si>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</si>
  <si>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</si>
  <si>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</si>
  <si>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</si>
  <si>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</si>
  <si>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</si>
  <si>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</si>
  <si>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</si>
  <si>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</si>
  <si>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</si>
  <si>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</si>
  <si>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</si>
  <si>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</si>
  <si>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</si>
  <si>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</si>
  <si>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</si>
  <si>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</si>
  <si>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</si>
  <si>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</si>
  <si>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</si>
  <si>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</si>
  <si>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</si>
  <si>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</si>
  <si>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</si>
  <si>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</si>
  <si>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</si>
  <si>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</si>
  <si>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</si>
  <si>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</si>
  <si>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</si>
  <si>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</si>
  <si>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</si>
  <si>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</si>
  <si>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</si>
  <si>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</si>
  <si>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</si>
  <si>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</si>
  <si>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</si>
  <si>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</si>
  <si>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</si>
  <si>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</si>
  <si>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</si>
  <si>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</si>
  <si>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</si>
  <si>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</si>
  <si>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</si>
  <si>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</si>
  <si>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</si>
  <si>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</si>
  <si>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</si>
  <si>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</si>
  <si>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</si>
  <si>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</si>
  <si>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</si>
  <si>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</si>
  <si>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</si>
  <si>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</si>
  <si>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</si>
  <si>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</si>
  <si>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</si>
  <si>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</si>
  <si>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</si>
  <si>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</si>
  <si>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</si>
  <si>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</si>
  <si>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</si>
  <si>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</si>
  <si>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</si>
  <si>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</si>
  <si>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</si>
  <si>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</si>
  <si>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</si>
  <si>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</si>
  <si>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</si>
  <si>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</si>
  <si>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</si>
  <si>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</si>
  <si>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</si>
  <si>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</si>
  <si>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</si>
  <si>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</si>
  <si>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</si>
  <si>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</si>
  <si>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</si>
  <si>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</si>
  <si>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</si>
  <si>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</si>
  <si>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</si>
  <si>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</si>
  <si>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</si>
  <si>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</si>
  <si>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</si>
  <si>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</si>
  <si>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</si>
  <si>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</si>
  <si>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</si>
  <si>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</si>
  <si>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</si>
  <si>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</si>
  <si>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</si>
  <si>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</si>
  <si>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</si>
  <si>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</si>
  <si>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</si>
  <si>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</si>
  <si>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</si>
  <si>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</si>
  <si>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</si>
  <si>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</si>
  <si>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</si>
  <si>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</si>
  <si>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</si>
  <si>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</si>
  <si>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</si>
  <si>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</si>
  <si>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</si>
  <si>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</si>
  <si>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</si>
  <si>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</si>
  <si>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</si>
  <si>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</si>
  <si>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</si>
  <si>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</si>
  <si>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</si>
  <si>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</si>
  <si>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</si>
  <si>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</si>
  <si>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</si>
  <si>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</si>
  <si>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</si>
  <si>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</si>
  <si>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</si>
  <si>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</si>
  <si>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</si>
  <si>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</si>
  <si>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</si>
  <si>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</si>
  <si>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</si>
  <si>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</si>
  <si>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</si>
  <si>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</si>
  <si>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</si>
  <si>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</si>
  <si>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</si>
  <si>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</si>
  <si>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</si>
  <si>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</si>
  <si>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</si>
  <si>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</si>
  <si>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</si>
  <si>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</si>
  <si>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</si>
  <si>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</si>
  <si>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</si>
  <si>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</si>
  <si>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</si>
  <si>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</si>
  <si>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</si>
  <si>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</si>
  <si>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</si>
  <si>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</si>
  <si>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</si>
  <si>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</si>
  <si>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</si>
  <si>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</si>
  <si>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</si>
  <si>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</si>
  <si>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</si>
  <si>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</si>
  <si>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</si>
  <si>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</si>
  <si>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</si>
  <si>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</si>
  <si>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</si>
  <si>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</si>
  <si>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</si>
  <si>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</si>
  <si>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</si>
  <si>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</si>
  <si>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</si>
  <si>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</si>
  <si>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</si>
  <si>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</si>
  <si>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</si>
  <si>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</si>
  <si>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</si>
  <si>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</si>
  <si>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</si>
  <si>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</si>
  <si>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</si>
  <si>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</si>
  <si>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</si>
  <si>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</si>
  <si>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</si>
  <si>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</si>
  <si>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</si>
  <si>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</si>
  <si>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</si>
  <si>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</si>
  <si>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</si>
  <si>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</si>
  <si>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</si>
  <si>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</si>
  <si>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</si>
  <si>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</si>
  <si>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</si>
  <si>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</si>
  <si>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</si>
  <si>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</si>
  <si>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</si>
  <si>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</si>
  <si>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</si>
  <si>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</si>
  <si>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</si>
  <si>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</si>
  <si>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</si>
  <si>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</si>
  <si>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</si>
  <si>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</si>
  <si>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</si>
  <si>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</si>
  <si>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</si>
  <si>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</si>
  <si>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</si>
  <si>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</si>
  <si>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</si>
  <si>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</si>
  <si>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</si>
  <si>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</si>
  <si>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</si>
  <si>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</si>
  <si>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</si>
  <si>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</si>
  <si>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</si>
  <si>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</si>
  <si>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</si>
  <si>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</si>
  <si>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</si>
  <si>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</si>
  <si>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</si>
  <si>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</si>
  <si>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</si>
  <si>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</si>
  <si>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</si>
  <si>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</si>
  <si>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</si>
  <si>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</si>
  <si>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</si>
  <si>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</si>
  <si>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</si>
  <si>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</si>
  <si>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</si>
  <si>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</si>
  <si>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</si>
  <si>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</si>
  <si>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</si>
  <si>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</si>
  <si>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</si>
  <si>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</si>
  <si>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</si>
  <si>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</si>
  <si>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</si>
  <si>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</si>
  <si>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</si>
  <si>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</si>
  <si>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</si>
  <si>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</si>
  <si>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</si>
  <si>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</si>
  <si>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</si>
  <si>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</si>
  <si>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</si>
  <si>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</si>
  <si>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</si>
  <si>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</si>
  <si>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</si>
  <si>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</si>
  <si>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</si>
  <si>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</si>
  <si>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</si>
  <si>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</si>
  <si>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</si>
  <si>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</si>
  <si>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</si>
  <si>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</si>
  <si>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</si>
  <si>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</si>
  <si>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</si>
  <si>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</si>
  <si>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</si>
  <si>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</si>
  <si>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</si>
  <si>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</si>
  <si>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</si>
  <si>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</si>
  <si>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</si>
  <si>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</si>
  <si>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</si>
  <si>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</si>
  <si>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</si>
  <si>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</si>
  <si>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</si>
  <si>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</si>
  <si>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</si>
  <si>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</si>
  <si>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</si>
  <si>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</si>
  <si>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</si>
  <si>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</si>
  <si>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</si>
  <si>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</si>
  <si>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</si>
  <si>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</si>
  <si>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</si>
  <si>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</si>
  <si>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</si>
  <si>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</si>
  <si>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</si>
  <si>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</si>
  <si>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</si>
  <si>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</si>
  <si>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</si>
  <si>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</si>
  <si>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</si>
  <si>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</si>
  <si>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</si>
  <si>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</si>
  <si>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</si>
  <si>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</si>
  <si>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</si>
  <si>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</si>
  <si>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</si>
  <si>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</si>
  <si>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</si>
  <si>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</si>
  <si>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</si>
  <si>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</si>
  <si>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</si>
  <si>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</si>
  <si>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</si>
  <si>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</si>
  <si>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</si>
  <si>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</si>
  <si>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</si>
  <si>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</si>
  <si>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</si>
  <si>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</si>
  <si>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</si>
  <si>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</si>
  <si>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</si>
  <si>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</si>
  <si>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</si>
  <si>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</si>
  <si>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</si>
  <si>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</si>
  <si>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</si>
  <si>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</si>
  <si>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</si>
  <si>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</si>
  <si>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</si>
  <si>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</si>
  <si>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</si>
  <si>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</si>
  <si>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</si>
  <si>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</si>
  <si>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</si>
  <si>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</si>
  <si>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</si>
  <si>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</si>
  <si>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</si>
  <si>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</si>
  <si>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</si>
  <si>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</si>
  <si>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</si>
  <si>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</si>
  <si>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</si>
  <si>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</si>
  <si>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</si>
  <si>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</si>
  <si>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</si>
  <si>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</si>
  <si>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</si>
  <si>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</si>
  <si>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</si>
  <si>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</si>
  <si>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</si>
  <si>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</si>
  <si>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</si>
  <si>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</si>
  <si>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</si>
  <si>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</si>
  <si>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</si>
  <si>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</si>
  <si>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</si>
  <si>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</si>
  <si>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</si>
  <si>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</si>
  <si>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</si>
  <si>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</si>
  <si>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</si>
  <si>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</si>
  <si>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</si>
  <si>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</si>
  <si>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</si>
  <si>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</si>
  <si>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</si>
  <si>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</si>
  <si>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</si>
  <si>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</si>
  <si>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</si>
  <si>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</si>
  <si>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</si>
  <si>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</si>
  <si>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</si>
  <si>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</si>
  <si>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</si>
  <si>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</si>
  <si>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</si>
  <si>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</si>
  <si>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</si>
  <si>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</si>
  <si>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</si>
  <si>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</si>
  <si>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</si>
  <si>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</si>
  <si>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</si>
  <si>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</si>
  <si>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</si>
  <si>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</si>
  <si>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</si>
  <si>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</si>
  <si>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</si>
  <si>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</si>
  <si>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</si>
  <si>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</si>
  <si>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</si>
  <si>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</si>
  <si>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</si>
  <si>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</si>
  <si>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</si>
  <si>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</si>
  <si>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</si>
  <si>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</si>
  <si>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</si>
  <si>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</si>
  <si>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</si>
  <si>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</si>
  <si>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</si>
  <si>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</si>
  <si>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</si>
  <si>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</si>
  <si>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</si>
  <si>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</si>
  <si>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</si>
  <si>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</si>
  <si>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</si>
  <si>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</si>
  <si>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</si>
  <si>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</si>
  <si>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</si>
  <si>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</si>
  <si>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</si>
  <si>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</si>
  <si>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</si>
  <si>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</si>
  <si>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</si>
  <si>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</si>
  <si>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</si>
  <si>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</si>
  <si>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</si>
  <si>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</si>
  <si>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</si>
  <si>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</si>
  <si>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</si>
  <si>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</si>
  <si>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</si>
  <si>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</si>
  <si>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</si>
  <si>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</si>
  <si>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</si>
  <si>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</si>
  <si>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</si>
  <si>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</si>
  <si>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</si>
  <si>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</si>
  <si>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</si>
  <si>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</si>
  <si>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</si>
  <si>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</si>
  <si>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</si>
  <si>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</si>
  <si>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</si>
  <si>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</si>
  <si>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</si>
  <si>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</si>
  <si>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</si>
  <si>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</si>
  <si>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</si>
  <si>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</si>
  <si>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</si>
  <si>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</si>
  <si>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</si>
  <si>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</si>
  <si>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</si>
  <si>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</si>
  <si>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</si>
  <si>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</si>
  <si>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</si>
  <si>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</si>
  <si>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</si>
  <si>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</si>
  <si>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</si>
  <si>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</si>
  <si>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</si>
  <si>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</si>
  <si>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</si>
  <si>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</si>
  <si>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</si>
  <si>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</si>
  <si>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</si>
  <si>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</si>
  <si>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</si>
  <si>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</si>
  <si>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</si>
  <si>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</si>
  <si>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</si>
  <si>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</si>
  <si>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</si>
  <si>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</si>
  <si>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</si>
  <si>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</si>
  <si>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</si>
  <si>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</si>
  <si>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</si>
  <si>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</si>
  <si>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</si>
  <si>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</si>
  <si>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</si>
  <si>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</si>
  <si>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</si>
  <si>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</si>
  <si>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</si>
  <si>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</si>
  <si>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</si>
  <si>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</si>
  <si>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</si>
  <si>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</si>
  <si>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</si>
  <si>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</si>
  <si>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</si>
  <si>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</si>
  <si>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</si>
  <si>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</si>
  <si>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</si>
  <si>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</si>
  <si>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</si>
  <si>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</si>
  <si>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</si>
  <si>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</si>
  <si>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</si>
  <si>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</si>
  <si>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</si>
  <si>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</si>
  <si>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</si>
  <si>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</si>
  <si>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</si>
  <si>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</si>
  <si>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</si>
  <si>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</si>
  <si>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</si>
  <si>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</si>
  <si>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</si>
  <si>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</si>
  <si>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</si>
  <si>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</si>
  <si>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</si>
  <si>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</si>
  <si>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</si>
  <si>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</si>
  <si>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</si>
  <si>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</si>
  <si>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</si>
  <si>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</si>
  <si>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</si>
  <si>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</si>
  <si>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</si>
  <si>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</si>
  <si>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</si>
  <si>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</si>
  <si>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</si>
  <si>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</si>
  <si>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</si>
  <si>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</si>
  <si>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</si>
  <si>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</si>
  <si>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</si>
  <si>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</si>
  <si>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</si>
  <si>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</si>
  <si>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</si>
  <si>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</si>
  <si>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</si>
  <si>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</si>
  <si>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</si>
  <si>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</si>
  <si>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</si>
  <si>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</si>
  <si>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</si>
  <si>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</si>
  <si>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</si>
  <si>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</si>
  <si>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</si>
  <si>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</si>
  <si>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</si>
  <si>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</si>
  <si>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</si>
  <si>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</si>
  <si>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</si>
  <si>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</si>
  <si>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</si>
  <si>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</si>
  <si>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</si>
  <si>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</si>
  <si>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</si>
  <si>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</si>
  <si>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</si>
  <si>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</si>
  <si>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</si>
  <si>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</si>
  <si>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</si>
  <si>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</si>
  <si>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</si>
  <si>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</si>
  <si>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</si>
  <si>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</si>
  <si>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</si>
  <si>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</si>
  <si>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</si>
  <si>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</si>
  <si>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</si>
  <si>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</si>
  <si>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</si>
  <si>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</si>
  <si>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</si>
  <si>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</si>
  <si>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</si>
  <si>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</si>
  <si>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</si>
  <si>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</si>
  <si>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</si>
  <si>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</si>
  <si>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</si>
  <si>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</si>
  <si>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</si>
  <si>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</si>
  <si>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</si>
  <si>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</si>
  <si>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</si>
  <si>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</si>
  <si>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</si>
  <si>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</si>
  <si>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</si>
  <si>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</si>
  <si>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</si>
  <si>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</si>
  <si>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</si>
  <si>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</si>
  <si>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</si>
  <si>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</si>
  <si>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</si>
  <si>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</si>
  <si>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</si>
  <si>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</si>
  <si>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</si>
  <si>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</si>
  <si>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</si>
  <si>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</si>
  <si>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</si>
  <si>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</si>
  <si>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</si>
  <si>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</si>
  <si>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</si>
  <si>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</si>
  <si>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</si>
  <si>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</si>
  <si>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</si>
  <si>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</si>
  <si>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</si>
  <si>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</si>
  <si>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</si>
  <si>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</si>
  <si>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</si>
  <si>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</si>
  <si>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</si>
  <si>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</si>
  <si>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</si>
  <si>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</si>
  <si>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</si>
  <si>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</si>
  <si>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</si>
  <si>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</si>
  <si>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</si>
  <si>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</si>
  <si>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</si>
  <si>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</si>
  <si>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</si>
  <si>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</si>
  <si>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</si>
  <si>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</si>
  <si>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</si>
  <si>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</si>
  <si>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</si>
  <si>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</si>
  <si>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</si>
  <si>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</si>
  <si>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</si>
  <si>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</si>
  <si>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</si>
  <si>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</si>
  <si>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</si>
  <si>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</si>
  <si>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</si>
  <si>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</si>
  <si>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</si>
  <si>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</si>
  <si>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</si>
  <si>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</si>
  <si>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</si>
  <si>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</si>
  <si>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</si>
  <si>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</si>
  <si>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</si>
  <si>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</si>
  <si>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</si>
  <si>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</si>
  <si>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</si>
  <si>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</si>
  <si>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</si>
  <si>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</si>
  <si>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</si>
  <si>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</si>
  <si>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</si>
  <si>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</si>
  <si>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</si>
  <si>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</si>
  <si>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</si>
  <si>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</si>
  <si>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</si>
  <si>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</si>
  <si>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</si>
  <si>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</si>
  <si>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</si>
  <si>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</si>
  <si>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</si>
  <si>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</si>
  <si>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</si>
  <si>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</si>
  <si>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</si>
  <si>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</si>
  <si>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</si>
  <si>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</si>
  <si>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</si>
  <si>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</si>
  <si>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</si>
  <si>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</si>
  <si>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</si>
  <si>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</si>
  <si>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</si>
  <si>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</si>
  <si>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</si>
  <si>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</si>
  <si>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</si>
  <si>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</si>
  <si>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</si>
  <si>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</si>
  <si>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</si>
  <si>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</si>
  <si>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</si>
  <si>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</si>
  <si>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</si>
  <si>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</si>
  <si>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</si>
  <si>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</si>
  <si>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</si>
  <si>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</si>
  <si>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</si>
  <si>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</si>
  <si>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</si>
  <si>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</si>
  <si>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</si>
  <si>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</si>
  <si>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</si>
  <si>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</si>
  <si>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</si>
  <si>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</si>
  <si>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</si>
  <si>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</si>
  <si>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</si>
  <si>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</si>
  <si>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</si>
  <si>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</si>
  <si>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</si>
  <si>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</si>
  <si>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</si>
  <si>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</si>
  <si>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</si>
  <si>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</si>
  <si>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</si>
  <si>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</si>
  <si>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</si>
  <si>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</si>
  <si>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</si>
  <si>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</si>
  <si>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</si>
  <si>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</si>
  <si>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</si>
  <si>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</si>
  <si>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</si>
  <si>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</si>
  <si>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</si>
  <si>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</si>
  <si>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</si>
  <si>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</si>
  <si>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</si>
  <si>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</si>
  <si>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</si>
  <si>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</si>
  <si>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</si>
  <si>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</si>
  <si>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</si>
  <si>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</si>
  <si>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</si>
  <si>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</si>
  <si>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</si>
  <si>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</si>
  <si>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</si>
  <si>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</si>
  <si>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</si>
  <si>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</si>
  <si>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</si>
  <si>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</si>
  <si>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</si>
  <si>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</si>
  <si>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</si>
  <si>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</si>
  <si>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</si>
  <si>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</si>
  <si>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</si>
  <si>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</si>
  <si>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</si>
  <si>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</si>
  <si>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</si>
  <si>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</si>
  <si>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</si>
  <si>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</si>
  <si>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</si>
  <si>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</si>
  <si>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</si>
  <si>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</si>
  <si>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</si>
  <si>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</si>
  <si>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</si>
  <si>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</si>
  <si>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</si>
  <si>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</si>
  <si>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</si>
  <si>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</si>
  <si>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</si>
  <si>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</si>
  <si>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</si>
  <si>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</si>
  <si>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</si>
  <si>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</si>
  <si>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</si>
  <si>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</si>
  <si>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</si>
  <si>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</si>
  <si>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</si>
  <si>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</si>
  <si>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</si>
  <si>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</si>
  <si>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</si>
  <si>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</si>
  <si>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</si>
  <si>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</si>
  <si>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</si>
  <si>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</si>
  <si>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</si>
  <si>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</si>
  <si>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</si>
  <si>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</si>
  <si>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</si>
  <si>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</si>
  <si>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</si>
  <si>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</si>
  <si>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</si>
  <si>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</si>
  <si>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</si>
  <si>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</si>
  <si>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</si>
  <si>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</si>
  <si>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</si>
  <si>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</si>
  <si>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</si>
  <si>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</si>
  <si>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</si>
  <si>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</si>
  <si>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</si>
  <si>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</si>
  <si>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</si>
  <si>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</si>
  <si>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</si>
  <si>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</si>
  <si>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</si>
  <si>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</si>
  <si>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</si>
  <si>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</si>
  <si>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</si>
  <si>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</si>
  <si>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</si>
  <si>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</si>
  <si>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</si>
  <si>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</si>
  <si>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</si>
  <si>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</si>
  <si>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</si>
  <si>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</si>
  <si>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</si>
  <si>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</si>
  <si>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</si>
  <si>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</si>
  <si>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</si>
  <si>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</si>
  <si>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</si>
  <si>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</si>
  <si>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</si>
  <si>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</si>
  <si>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</si>
  <si>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</si>
  <si>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</si>
  <si>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</si>
  <si>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</si>
  <si>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</si>
  <si>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</si>
  <si>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</si>
  <si>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</si>
  <si>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</si>
  <si>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</si>
  <si>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</si>
  <si>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</si>
  <si>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</si>
  <si>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</si>
  <si>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</si>
  <si>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</si>
  <si>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</si>
  <si>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</si>
  <si>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</si>
  <si>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</si>
  <si>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</si>
  <si>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</si>
  <si>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</si>
  <si>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</si>
  <si>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</si>
  <si>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</si>
  <si>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</si>
  <si>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</si>
  <si>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</si>
  <si>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</si>
  <si>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</si>
  <si>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</si>
  <si>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</si>
  <si>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</si>
  <si>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</si>
  <si>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</si>
  <si>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</si>
  <si>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</si>
  <si>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</si>
  <si>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</si>
  <si>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</si>
  <si>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</si>
  <si>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</si>
  <si>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</si>
  <si>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</si>
  <si>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</si>
  <si>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</si>
  <si>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</si>
  <si>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</si>
  <si>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</si>
  <si>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</si>
  <si>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</si>
  <si>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</si>
  <si>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</si>
  <si>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</si>
  <si>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</si>
  <si>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</si>
  <si>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</si>
  <si>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</si>
  <si>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</si>
  <si>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</si>
  <si>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</si>
  <si>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</si>
  <si>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</si>
  <si>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</si>
  <si>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</si>
  <si>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</si>
  <si>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</si>
  <si>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</si>
  <si>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</si>
  <si>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</si>
  <si>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</si>
  <si>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</si>
  <si>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</si>
  <si>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</si>
  <si>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</si>
  <si>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</si>
  <si>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</si>
  <si>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</si>
  <si>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</si>
  <si>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</si>
  <si>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</si>
  <si>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</si>
  <si>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</si>
  <si>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</si>
  <si>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</si>
  <si>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</si>
  <si>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</si>
  <si>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</si>
  <si>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</si>
  <si>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</si>
  <si>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</si>
  <si>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</si>
  <si>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</si>
  <si>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</si>
  <si>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</si>
  <si>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</si>
  <si>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</si>
  <si>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</si>
  <si>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</si>
  <si>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</si>
  <si>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</si>
  <si>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</si>
  <si>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</si>
  <si>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</si>
  <si>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</si>
  <si>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</si>
  <si>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</si>
  <si>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</si>
  <si>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</si>
  <si>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</si>
  <si>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</si>
  <si>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</si>
  <si>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</si>
  <si>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</si>
  <si>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</si>
  <si>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</si>
  <si>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</si>
  <si>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</si>
  <si>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</si>
  <si>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</si>
  <si>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</si>
  <si>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</si>
  <si>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</si>
  <si>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</si>
  <si>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</si>
  <si>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</si>
  <si>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</si>
  <si>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</si>
  <si>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</si>
  <si>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</si>
  <si>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</si>
  <si>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</si>
  <si>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</si>
  <si>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</si>
  <si>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</si>
  <si>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</si>
  <si>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</si>
  <si>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</si>
  <si>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</si>
  <si>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</si>
  <si>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</si>
  <si>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</si>
  <si>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</si>
  <si>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</si>
  <si>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</si>
  <si>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</si>
  <si>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</si>
  <si>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</si>
  <si>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</si>
  <si>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</si>
  <si>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</si>
  <si>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</si>
  <si>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</si>
  <si>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</si>
  <si>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</si>
  <si>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</si>
  <si>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</si>
  <si>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</si>
  <si>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</si>
  <si>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</si>
  <si>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</si>
  <si>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</si>
  <si>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</si>
  <si>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</si>
  <si>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</si>
  <si>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</si>
  <si>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</si>
  <si>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</si>
  <si>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</si>
  <si>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</si>
  <si>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</si>
  <si>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</si>
  <si>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</si>
  <si>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</si>
  <si>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</si>
  <si>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</si>
  <si>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</si>
  <si>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</si>
  <si>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</si>
  <si>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</si>
  <si>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</si>
  <si>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</si>
  <si>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</si>
  <si>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</si>
  <si>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</si>
  <si>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</si>
  <si>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</si>
  <si>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</si>
  <si>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</si>
  <si>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</si>
  <si>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</si>
  <si>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</si>
  <si>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</si>
  <si>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</si>
  <si>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</si>
  <si>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</si>
  <si>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</si>
  <si>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</si>
  <si>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</si>
  <si>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</si>
  <si>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</si>
  <si>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</si>
  <si>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</si>
  <si>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</si>
  <si>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</si>
  <si>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</si>
  <si>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</si>
  <si>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</si>
  <si>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</si>
  <si>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</si>
  <si>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</si>
  <si>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</si>
  <si>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</si>
  <si>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</si>
  <si>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</si>
  <si>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</si>
  <si>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</si>
  <si>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</si>
  <si>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</si>
  <si>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</si>
  <si>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</si>
  <si>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</si>
  <si>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</si>
  <si>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</si>
  <si>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</si>
  <si>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</si>
  <si>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</si>
  <si>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</si>
  <si>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</si>
  <si>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</si>
  <si>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</si>
  <si>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</si>
  <si>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</si>
  <si>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</si>
  <si>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</si>
  <si>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</si>
  <si>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</si>
  <si>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</si>
  <si>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</si>
  <si>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</si>
  <si>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</si>
  <si>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</si>
  <si>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</si>
  <si>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</si>
  <si>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</si>
  <si>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</si>
  <si>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</si>
  <si>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</si>
  <si>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</si>
  <si>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</si>
  <si>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</si>
  <si>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</si>
  <si>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</si>
  <si>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</si>
  <si>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</si>
  <si>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</si>
  <si>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</si>
  <si>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</si>
  <si>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</si>
  <si>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</si>
  <si>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</si>
  <si>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</si>
  <si>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</si>
  <si>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</si>
  <si>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</si>
  <si>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</si>
  <si>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</si>
  <si>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</si>
  <si>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</si>
  <si>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</si>
  <si>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</si>
  <si>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</si>
  <si>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</si>
  <si>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</si>
  <si>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</si>
  <si>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</si>
  <si>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</si>
  <si>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</si>
  <si>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</si>
  <si>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</si>
  <si>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</si>
  <si>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</si>
  <si>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</si>
  <si>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</si>
  <si>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</si>
  <si>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</si>
  <si>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</si>
  <si>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</si>
  <si>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</si>
  <si>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</si>
  <si>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</si>
  <si>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</si>
  <si>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</si>
  <si>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</si>
  <si>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</si>
  <si>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</si>
  <si>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</si>
  <si>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</si>
  <si>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</si>
  <si>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</si>
  <si>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</si>
  <si>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</si>
  <si>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</si>
  <si>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</si>
  <si>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</si>
  <si>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</si>
  <si>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</si>
  <si>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</si>
  <si>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</si>
  <si>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</si>
  <si>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</si>
  <si>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</si>
  <si>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</si>
  <si>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</si>
  <si>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</si>
  <si>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</si>
  <si>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</si>
  <si>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</si>
  <si>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</si>
  <si>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</si>
  <si>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</si>
  <si>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</si>
  <si>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</si>
  <si>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</si>
  <si>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</si>
  <si>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</si>
  <si>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</si>
  <si>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</si>
  <si>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</si>
  <si>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</si>
  <si>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</si>
  <si>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</si>
  <si>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</si>
  <si>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</si>
  <si>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</si>
  <si>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</si>
  <si>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</si>
  <si>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</si>
  <si>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</si>
  <si>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</si>
  <si>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</si>
  <si>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</si>
  <si>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</si>
  <si>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</si>
  <si>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</si>
  <si>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</si>
  <si>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</si>
  <si>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</si>
  <si>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</si>
  <si>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</si>
  <si>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</si>
  <si>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</si>
  <si>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</si>
  <si>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</si>
  <si>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</si>
  <si>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</si>
  <si>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</si>
  <si>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</si>
  <si>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</si>
  <si>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</si>
  <si>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</si>
  <si>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</si>
  <si>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</si>
  <si>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</si>
  <si>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</si>
  <si>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</si>
  <si>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</si>
  <si>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</si>
  <si>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</si>
  <si>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</si>
  <si>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</si>
  <si>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</si>
  <si>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</si>
  <si>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</si>
  <si>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</si>
  <si>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</si>
  <si>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</si>
  <si>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</si>
  <si>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</si>
  <si>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</si>
  <si>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</si>
  <si>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</si>
  <si>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</si>
  <si>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</si>
  <si>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</si>
  <si>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</si>
  <si>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</si>
  <si>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</si>
  <si>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</si>
  <si>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</si>
  <si>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</si>
  <si>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</si>
  <si>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</si>
  <si>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</si>
  <si>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</si>
  <si>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</si>
  <si>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</si>
  <si>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</si>
  <si>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</si>
  <si>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</si>
  <si>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</si>
  <si>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</si>
  <si>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</si>
  <si>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</si>
  <si>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</si>
  <si>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</si>
  <si>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</si>
  <si>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</si>
  <si>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</si>
  <si>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</si>
  <si>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</si>
  <si>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</si>
  <si>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</si>
  <si>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</si>
  <si>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</si>
  <si>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</si>
  <si>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</si>
  <si>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</si>
  <si>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</si>
  <si>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</si>
  <si>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</si>
  <si>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</si>
  <si>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</si>
  <si>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</si>
  <si>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</si>
  <si>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</si>
  <si>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</si>
  <si>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</si>
  <si>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</si>
  <si>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</si>
  <si>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</si>
  <si>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</si>
  <si>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</si>
  <si>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</si>
  <si>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</si>
  <si>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</si>
  <si>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</si>
  <si>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</si>
  <si>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</si>
  <si>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</si>
  <si>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</si>
  <si>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</si>
  <si>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</si>
  <si>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</si>
  <si>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</si>
  <si>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</si>
  <si>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</si>
  <si>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</si>
  <si>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</si>
  <si>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</si>
  <si>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</si>
  <si>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</si>
  <si>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</si>
  <si>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</si>
  <si>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</si>
  <si>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</si>
  <si>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</si>
  <si>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</si>
  <si>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</si>
  <si>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</si>
  <si>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</si>
  <si>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</si>
  <si>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</si>
  <si>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</si>
  <si>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</si>
  <si>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</si>
  <si>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</si>
  <si>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</si>
  <si>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</si>
  <si>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</si>
  <si>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</si>
  <si>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</si>
  <si>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</si>
  <si>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</si>
  <si>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</si>
  <si>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</si>
  <si>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</si>
  <si>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</si>
  <si>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</si>
  <si>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</si>
  <si>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</si>
  <si>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</si>
  <si>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</si>
  <si>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</si>
  <si>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</si>
  <si>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</si>
  <si>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</si>
  <si>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</si>
  <si>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</si>
  <si>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</si>
  <si>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</si>
  <si>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</si>
  <si>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</si>
  <si>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</si>
  <si>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</si>
  <si>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</si>
  <si>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</si>
  <si>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</si>
  <si>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</si>
  <si>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</si>
  <si>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</si>
  <si>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</si>
  <si>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</si>
  <si>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</si>
  <si>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</si>
  <si>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</si>
  <si>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</si>
  <si>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</si>
  <si>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</si>
  <si>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</si>
  <si>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</si>
  <si>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</si>
  <si>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</si>
  <si>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</si>
  <si>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</si>
  <si>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</si>
  <si>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</si>
  <si>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</si>
  <si>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</si>
  <si>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</si>
  <si>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</si>
  <si>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</si>
  <si>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</si>
  <si>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</si>
  <si>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</si>
  <si>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</si>
  <si>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</si>
  <si>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</si>
  <si>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</si>
  <si>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</si>
  <si>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</si>
  <si>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</si>
  <si>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</si>
  <si>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</si>
  <si>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</si>
  <si>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</si>
  <si>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</si>
  <si>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</si>
  <si>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</si>
  <si>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</si>
  <si>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</si>
  <si>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</si>
  <si>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</si>
  <si>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</si>
  <si>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</si>
  <si>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</si>
  <si>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</si>
  <si>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</si>
  <si>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</si>
  <si>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</si>
  <si>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</si>
  <si>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</si>
  <si>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</si>
  <si>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</si>
  <si>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</si>
  <si>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</si>
  <si>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</si>
  <si>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</si>
  <si>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</si>
  <si>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</si>
  <si>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</si>
  <si>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</si>
  <si>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</si>
  <si>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</si>
  <si>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</si>
  <si>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</si>
  <si>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</si>
  <si>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</si>
  <si>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</si>
  <si>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</si>
  <si>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</si>
  <si>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</si>
  <si>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</si>
  <si>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</si>
  <si>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</si>
  <si>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</si>
  <si>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</si>
  <si>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</si>
  <si>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</si>
  <si>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</si>
  <si>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</si>
  <si>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</si>
  <si>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</si>
  <si>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</si>
  <si>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</si>
  <si>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</si>
  <si>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</si>
  <si>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</si>
  <si>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</si>
  <si>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</si>
  <si>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</si>
  <si>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</si>
  <si>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</si>
  <si>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</si>
  <si>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</si>
  <si>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</si>
  <si>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</si>
  <si>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</si>
  <si>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</si>
  <si>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</si>
  <si>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</si>
  <si>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</si>
  <si>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</si>
  <si>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</si>
  <si>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</si>
  <si>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</si>
  <si>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</si>
  <si>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</si>
  <si>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</si>
  <si>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</si>
  <si>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</si>
  <si>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</si>
  <si>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</si>
  <si>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</si>
  <si>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</si>
  <si>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</si>
  <si>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</si>
  <si>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</si>
  <si>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</si>
  <si>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</si>
  <si>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</si>
  <si>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</si>
  <si>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</si>
  <si>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</si>
  <si>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</si>
  <si>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</si>
  <si>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</si>
  <si>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</si>
  <si>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</si>
  <si>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</si>
  <si>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</si>
  <si>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</si>
  <si>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</si>
  <si>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</si>
  <si>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</si>
  <si>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</si>
  <si>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</si>
  <si>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</si>
  <si>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</si>
  <si>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</si>
  <si>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</si>
  <si>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</si>
  <si>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</si>
  <si>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</si>
  <si>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</si>
  <si>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</si>
  <si>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</si>
  <si>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</si>
  <si>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</si>
  <si>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</si>
  <si>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</si>
  <si>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</si>
  <si>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</si>
  <si>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</si>
  <si>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</si>
  <si>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</si>
  <si>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</si>
  <si>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</si>
  <si>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</si>
  <si>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</si>
  <si>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</si>
  <si>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</si>
  <si>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</si>
  <si>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</si>
  <si>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</si>
  <si>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</si>
  <si>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</si>
  <si>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</si>
  <si>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</si>
  <si>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</si>
  <si>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</si>
  <si>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</si>
  <si>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</si>
  <si>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</si>
  <si>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</si>
  <si>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</si>
  <si>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</si>
  <si>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</si>
  <si>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</si>
  <si>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</si>
  <si>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</si>
  <si>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</si>
  <si>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</si>
  <si>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</si>
  <si>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</si>
  <si>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</si>
  <si>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</si>
  <si>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</si>
  <si>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</si>
  <si>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</si>
  <si>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</si>
  <si>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</si>
  <si>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</si>
  <si>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</si>
  <si>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</si>
  <si>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</si>
  <si>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</si>
  <si>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</si>
  <si>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</si>
  <si>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</si>
  <si>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</si>
  <si>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</si>
  <si>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</si>
  <si>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</si>
  <si>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</si>
  <si>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</si>
  <si>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</si>
  <si>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</si>
  <si>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</si>
  <si>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</si>
  <si>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</si>
  <si>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</si>
  <si>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</si>
  <si>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</si>
  <si>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</si>
  <si>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</si>
  <si>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</si>
  <si>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</si>
  <si>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</si>
  <si>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</si>
  <si>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</si>
  <si>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</si>
  <si>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</si>
  <si>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</si>
  <si>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</si>
  <si>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</si>
  <si>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</si>
  <si>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</si>
  <si>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</si>
  <si>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</si>
  <si>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</si>
  <si>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</si>
  <si>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</si>
  <si>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</si>
  <si>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</si>
  <si>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</si>
  <si>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</si>
  <si>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</si>
  <si>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</si>
  <si>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</si>
  <si>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</si>
  <si>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</si>
  <si>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</si>
  <si>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</si>
  <si>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</si>
  <si>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</si>
  <si>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</si>
  <si>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</si>
  <si>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</si>
  <si>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</si>
  <si>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</si>
  <si>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</si>
  <si>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</si>
  <si>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</si>
  <si>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</si>
  <si>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</si>
  <si>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</si>
  <si>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</si>
  <si>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</si>
  <si>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</si>
  <si>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</si>
  <si>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</si>
  <si>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</si>
  <si>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</si>
  <si>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</si>
  <si>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</si>
  <si>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</si>
  <si>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</si>
  <si>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</si>
  <si>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</si>
  <si>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</si>
  <si>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</si>
  <si>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</si>
  <si>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</si>
  <si>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</si>
  <si>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</si>
  <si>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</si>
  <si>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</si>
  <si>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</si>
  <si>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</si>
  <si>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</si>
  <si>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</si>
  <si>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</si>
  <si>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</si>
  <si>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</si>
  <si>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</si>
  <si>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</si>
  <si>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</si>
  <si>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</si>
  <si>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</si>
  <si>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</si>
  <si>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</si>
  <si>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</si>
  <si>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</si>
  <si>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</si>
  <si>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</si>
  <si>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</si>
  <si>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</si>
  <si>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</si>
  <si>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</si>
  <si>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</si>
  <si>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</si>
  <si>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</si>
  <si>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</si>
  <si>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</si>
  <si>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</si>
  <si>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</si>
  <si>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</si>
  <si>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</si>
  <si>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</si>
  <si>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</si>
  <si>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</si>
  <si>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</si>
  <si>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</si>
  <si>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</si>
  <si>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</si>
  <si>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</si>
  <si>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</si>
  <si>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</si>
  <si>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</si>
  <si>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</si>
  <si>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</si>
  <si>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</si>
  <si>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</si>
  <si>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</si>
  <si>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</si>
  <si>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</si>
  <si>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</si>
  <si>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</si>
  <si>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</si>
  <si>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</si>
  <si>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</si>
  <si>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</si>
  <si>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</si>
  <si>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</si>
  <si>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</si>
  <si>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</si>
  <si>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</si>
  <si>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</si>
  <si>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</si>
  <si>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</si>
  <si>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</si>
  <si>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</si>
  <si>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</si>
  <si>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</si>
  <si>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</si>
  <si>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</si>
  <si>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</si>
  <si>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</si>
  <si>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</si>
  <si>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</si>
  <si>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</si>
  <si>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</si>
  <si>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</si>
  <si>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</si>
  <si>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</si>
  <si>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</si>
  <si>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</si>
  <si>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</si>
  <si>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</si>
  <si>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</si>
  <si>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</si>
  <si>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</si>
  <si>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</si>
  <si>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</si>
  <si>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</si>
  <si>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</si>
  <si>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</si>
  <si>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</si>
  <si>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</si>
  <si>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</si>
  <si>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</si>
  <si>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</si>
  <si>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</si>
  <si>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</si>
  <si>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</si>
  <si>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</si>
  <si>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</si>
  <si>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</si>
  <si>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</si>
  <si>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</si>
  <si>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</si>
  <si>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</si>
  <si>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</si>
  <si>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</si>
  <si>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</si>
  <si>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</si>
  <si>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</si>
  <si>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</si>
  <si>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</si>
  <si>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</si>
  <si>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</si>
  <si>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</si>
  <si>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</si>
  <si>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</si>
  <si>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</si>
  <si>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</si>
  <si>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</si>
  <si>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</si>
  <si>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</si>
  <si>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</si>
  <si>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</si>
  <si>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</si>
  <si>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</si>
  <si>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</si>
  <si>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</si>
  <si>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</si>
  <si>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</si>
  <si>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</si>
  <si>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</si>
  <si>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</si>
  <si>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</si>
  <si>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</si>
  <si>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</si>
  <si>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</si>
  <si>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</si>
  <si>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</si>
  <si>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</si>
  <si>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</si>
  <si>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</si>
  <si>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</si>
  <si>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</si>
  <si>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</si>
  <si>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</si>
  <si>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</si>
  <si>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</si>
  <si>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</si>
  <si>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</si>
  <si>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</si>
  <si>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</si>
  <si>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</si>
  <si>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</si>
  <si>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</si>
  <si>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</si>
  <si>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</si>
  <si>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</si>
  <si>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</si>
  <si>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</si>
  <si>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</si>
  <si>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</si>
  <si>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</si>
  <si>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</si>
  <si>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</si>
  <si>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</si>
  <si>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</si>
  <si>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</si>
  <si>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</si>
  <si>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</si>
  <si>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</si>
  <si>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</si>
  <si>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</si>
  <si>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</si>
  <si>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</si>
  <si>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</si>
  <si>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</si>
  <si>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</si>
  <si>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</si>
  <si>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</si>
  <si>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</si>
  <si>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</si>
  <si>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</si>
  <si>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</si>
  <si>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</si>
  <si>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</si>
  <si>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</si>
  <si>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</si>
  <si>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</si>
  <si>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</si>
  <si>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</si>
  <si>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</si>
  <si>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</si>
  <si>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</si>
  <si>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</si>
  <si>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</si>
  <si>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</si>
  <si>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</si>
  <si>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</si>
  <si>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</si>
  <si>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</si>
  <si>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</si>
  <si>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</si>
  <si>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</si>
  <si>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</si>
  <si>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</si>
  <si>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</si>
  <si>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</si>
  <si>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</si>
  <si>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</si>
  <si>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</si>
  <si>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</si>
  <si>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</si>
  <si>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</si>
  <si>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</si>
  <si>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</si>
  <si>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</si>
  <si>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</si>
  <si>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</si>
  <si>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</si>
  <si>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</si>
  <si>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</si>
  <si>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</si>
  <si>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</si>
  <si>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</si>
  <si>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</si>
  <si>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</si>
  <si>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</si>
  <si>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</si>
  <si>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</si>
  <si>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</si>
  <si>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</si>
  <si>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</si>
  <si>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</si>
  <si>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</si>
  <si>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</si>
  <si>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</si>
  <si>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</si>
  <si>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</si>
  <si>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</si>
  <si>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</si>
  <si>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</si>
  <si>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</si>
  <si>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</si>
  <si>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</si>
  <si>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</si>
  <si>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</si>
  <si>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</si>
  <si>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</si>
  <si>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</si>
  <si>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</si>
  <si>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</si>
  <si>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</si>
  <si>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</si>
  <si>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</si>
  <si>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</si>
  <si>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</si>
  <si>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</si>
  <si>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</si>
  <si>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</si>
  <si>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</si>
  <si>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</si>
  <si>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</si>
  <si>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</si>
  <si>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</si>
  <si>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</si>
  <si>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</si>
  <si>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</si>
  <si>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</si>
  <si>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</si>
  <si>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</si>
  <si>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</si>
  <si>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</si>
  <si>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</si>
  <si>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</si>
  <si>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</si>
  <si>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</si>
  <si>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</si>
  <si>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</si>
  <si>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</si>
  <si>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</si>
  <si>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</si>
  <si>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</si>
  <si>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</si>
  <si>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</si>
  <si>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</si>
  <si>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</si>
  <si>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</si>
  <si>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</si>
  <si>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</si>
  <si>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</si>
  <si>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</si>
  <si>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</si>
  <si>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</si>
  <si>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</si>
  <si>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</si>
  <si>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</si>
  <si>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</si>
  <si>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</si>
  <si>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</si>
  <si>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</si>
  <si>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</si>
  <si>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</si>
  <si>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</si>
  <si>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</si>
  <si>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</si>
  <si>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</si>
  <si>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</si>
  <si>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</si>
  <si>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</si>
  <si>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</si>
  <si>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</si>
  <si>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</si>
  <si>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</si>
  <si>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</si>
  <si>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</si>
  <si>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</si>
  <si>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</si>
  <si>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</si>
  <si>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</si>
  <si>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</si>
  <si>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</si>
  <si>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</si>
  <si>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</si>
  <si>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</si>
  <si>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</si>
  <si>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</si>
  <si>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</si>
  <si>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</si>
  <si>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</si>
  <si>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</si>
  <si>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</si>
  <si>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</si>
  <si>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</si>
  <si>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</si>
  <si>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</si>
  <si>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</si>
  <si>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</si>
  <si>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</si>
  <si>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</si>
  <si>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</si>
  <si>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</si>
  <si>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</si>
  <si>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</si>
  <si>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</si>
  <si>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</si>
  <si>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</si>
  <si>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</si>
  <si>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</si>
  <si>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</si>
  <si>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</si>
  <si>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</si>
  <si>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</si>
  <si>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</si>
  <si>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</si>
  <si>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</si>
  <si>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</si>
  <si>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</si>
  <si>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</si>
  <si>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</si>
  <si>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</si>
  <si>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</si>
  <si>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</si>
  <si>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</si>
  <si>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</si>
  <si>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</si>
  <si>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</si>
  <si>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</si>
  <si>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</si>
  <si>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</si>
  <si>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</si>
  <si>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</si>
  <si>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</si>
  <si>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</si>
  <si>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</si>
  <si>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</si>
  <si>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</si>
  <si>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</si>
  <si>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</si>
  <si>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</si>
  <si>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</si>
  <si>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</si>
  <si>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</si>
  <si>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</si>
  <si>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</si>
  <si>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</si>
  <si>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</si>
  <si>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</si>
  <si>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</si>
  <si>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</si>
  <si>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</si>
  <si>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</si>
  <si>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</si>
  <si>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</si>
  <si>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</si>
  <si>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</si>
  <si>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</si>
  <si>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</si>
  <si>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</si>
  <si>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</si>
  <si>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</si>
  <si>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</si>
  <si>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</si>
  <si>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</si>
  <si>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</si>
  <si>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</si>
  <si>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</si>
  <si>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</si>
  <si>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</si>
  <si>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</si>
  <si>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</si>
  <si>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</si>
  <si>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</si>
  <si>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</si>
  <si>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</si>
  <si>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</si>
  <si>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</si>
  <si>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</si>
  <si>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</si>
  <si>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</si>
  <si>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</si>
  <si>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</si>
  <si>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</si>
  <si>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</si>
  <si>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</si>
  <si>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</si>
  <si>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</si>
  <si>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</si>
  <si>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</si>
  <si>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</si>
  <si>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</si>
  <si>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</si>
  <si>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</si>
  <si>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</si>
  <si>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</si>
  <si>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</si>
  <si>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</si>
  <si>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</si>
  <si>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</si>
  <si>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</si>
  <si>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</si>
  <si>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</si>
  <si>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</si>
  <si>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</si>
  <si>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</si>
  <si>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</si>
  <si>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</si>
  <si>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</si>
  <si>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</si>
  <si>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</si>
  <si>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</si>
  <si>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</si>
  <si>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</si>
  <si>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</si>
  <si>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</si>
  <si>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</si>
  <si>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</si>
  <si>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</si>
  <si>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</si>
  <si>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</si>
  <si>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</si>
  <si>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</si>
  <si>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</si>
  <si>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</si>
  <si>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</si>
  <si>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</si>
  <si>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</si>
  <si>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</si>
  <si>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</si>
  <si>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</si>
  <si>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</si>
  <si>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</si>
  <si>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</si>
  <si>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</si>
  <si>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</si>
  <si>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</si>
  <si>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</si>
  <si>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</si>
  <si>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</si>
  <si>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</si>
  <si>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</si>
  <si>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</si>
  <si>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</si>
  <si>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</si>
  <si>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</si>
  <si>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</si>
  <si>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</si>
  <si>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</si>
  <si>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</si>
  <si>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</si>
  <si>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</si>
  <si>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</si>
  <si>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</si>
  <si>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</si>
  <si>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</si>
  <si>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</si>
  <si>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</si>
  <si>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</si>
  <si>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</si>
  <si>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</si>
  <si>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</si>
  <si>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</si>
  <si>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</si>
  <si>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</si>
  <si>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</si>
  <si>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</si>
  <si>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</si>
  <si>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</si>
  <si>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</si>
  <si>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</si>
  <si>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</si>
  <si>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</si>
  <si>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</si>
  <si>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</si>
  <si>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</si>
  <si>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</si>
  <si>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</si>
  <si>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</si>
  <si>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</si>
  <si>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</si>
  <si>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</si>
  <si>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</si>
  <si>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</si>
  <si>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</si>
  <si>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</si>
  <si>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</si>
  <si>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</si>
  <si>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</si>
  <si>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</si>
  <si>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</si>
  <si>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</si>
  <si>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</si>
  <si>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</si>
  <si>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</si>
  <si>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</si>
  <si>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</si>
  <si>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</si>
  <si>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</si>
  <si>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</si>
  <si>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</si>
  <si>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</si>
  <si>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</si>
  <si>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</si>
  <si>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</si>
  <si>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</si>
  <si>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</si>
  <si>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</si>
  <si>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</si>
  <si>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</si>
  <si>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</si>
  <si>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</si>
  <si>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</si>
  <si>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</si>
  <si>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</si>
  <si>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</si>
  <si>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</si>
  <si>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</si>
  <si>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</si>
  <si>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</si>
  <si>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</si>
  <si>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</si>
  <si>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</si>
  <si>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</si>
  <si>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</si>
  <si>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</si>
  <si>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</si>
  <si>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</si>
  <si>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</si>
  <si>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</si>
  <si>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</si>
  <si>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</si>
  <si>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</si>
  <si>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</si>
  <si>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</si>
  <si>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</si>
  <si>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</si>
  <si>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</si>
  <si>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</si>
  <si>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</si>
  <si>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</si>
  <si>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</si>
  <si>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</si>
  <si>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</si>
  <si>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</si>
  <si>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</si>
  <si>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</si>
  <si>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</si>
  <si>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</si>
  <si>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</si>
  <si>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</si>
  <si>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</si>
  <si>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</si>
  <si>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</si>
  <si>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</si>
  <si>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</si>
  <si>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</si>
  <si>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</si>
  <si>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</si>
  <si>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</si>
  <si>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</si>
  <si>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</si>
  <si>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</si>
  <si>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</si>
  <si>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</si>
  <si>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</si>
  <si>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</si>
  <si>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</si>
  <si>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</si>
  <si>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</si>
  <si>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</si>
  <si>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</si>
  <si>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</si>
  <si>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</si>
  <si>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</si>
  <si>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</si>
  <si>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</si>
  <si>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</si>
  <si>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</si>
  <si>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</si>
  <si>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</si>
  <si>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</si>
  <si>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</si>
  <si>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</si>
  <si>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</si>
  <si>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</si>
  <si>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</si>
  <si>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</si>
  <si>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</si>
  <si>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</si>
  <si>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</si>
  <si>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</si>
  <si>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</si>
  <si>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</si>
  <si>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</si>
  <si>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</si>
  <si>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</si>
  <si>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</si>
  <si>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</si>
  <si>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</si>
  <si>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</si>
  <si>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</si>
  <si>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</si>
  <si>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</si>
  <si>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</si>
  <si>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</si>
  <si>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</si>
  <si>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</si>
  <si>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</si>
  <si>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</si>
  <si>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</si>
  <si>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</si>
  <si>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</si>
  <si>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</si>
  <si>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</si>
  <si>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</si>
  <si>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</si>
  <si>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</si>
  <si>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</si>
  <si>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</si>
  <si>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</si>
  <si>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</si>
  <si>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</si>
  <si>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</si>
  <si>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</si>
  <si>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</si>
  <si>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</si>
  <si>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</si>
  <si>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</si>
  <si>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</si>
  <si>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</si>
  <si>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</si>
  <si>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</si>
  <si>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</si>
  <si>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</si>
  <si>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</si>
  <si>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</si>
  <si>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</si>
  <si>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</si>
  <si>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</si>
  <si>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</si>
  <si>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</si>
  <si>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</si>
  <si>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</si>
  <si>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</si>
  <si>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</si>
  <si>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</si>
  <si>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</si>
  <si>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</si>
  <si>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</si>
  <si>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</si>
  <si>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</si>
  <si>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</si>
  <si>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</si>
  <si>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</si>
  <si>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</si>
  <si>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</si>
  <si>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</si>
  <si>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</si>
  <si>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</si>
  <si>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</si>
  <si>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</si>
  <si>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</si>
  <si>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</si>
  <si>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</si>
  <si>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</si>
  <si>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</si>
  <si>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</si>
  <si>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</si>
  <si>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</si>
  <si>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</si>
  <si>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</si>
  <si>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</si>
  <si>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</si>
  <si>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</si>
  <si>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</si>
  <si>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</si>
  <si>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</si>
  <si>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</si>
  <si>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</si>
  <si>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</si>
  <si>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</si>
  <si>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</si>
  <si>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</si>
  <si>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</si>
  <si>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</si>
  <si>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</si>
  <si>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</si>
  <si>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</si>
  <si>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</si>
  <si>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</si>
  <si>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</si>
  <si>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</si>
  <si>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</si>
  <si>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</si>
  <si>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</si>
  <si>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</si>
  <si>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</si>
  <si>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</si>
  <si>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</si>
  <si>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</si>
  <si>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</si>
  <si>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</si>
  <si>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</si>
  <si>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</si>
  <si>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</si>
  <si>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</si>
  <si>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</si>
  <si>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</si>
  <si>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</si>
  <si>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</si>
  <si>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</si>
  <si>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</si>
  <si>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</si>
  <si>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</si>
  <si>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</si>
  <si>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</si>
  <si>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</si>
  <si>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</si>
  <si>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</si>
  <si>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</si>
  <si>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</si>
  <si>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</si>
  <si>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</si>
  <si>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</si>
  <si>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</si>
  <si>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</si>
  <si>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</si>
  <si>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</si>
  <si>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</si>
  <si>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</si>
  <si>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</si>
  <si>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</si>
  <si>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</si>
  <si>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</si>
  <si>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</si>
  <si>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</si>
  <si>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</si>
  <si>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</si>
  <si>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</si>
  <si>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</si>
  <si>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</si>
  <si>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</si>
  <si>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</si>
  <si>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</si>
  <si>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</si>
  <si>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</si>
  <si>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</si>
  <si>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</si>
  <si>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</si>
  <si>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</si>
  <si>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</si>
  <si>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</si>
  <si>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</si>
  <si>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</si>
  <si>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</si>
  <si>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</si>
  <si>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</si>
  <si>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</si>
  <si>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</si>
  <si>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</si>
  <si>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</si>
  <si>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</si>
  <si>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</si>
  <si>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</si>
  <si>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</si>
  <si>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</si>
  <si>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</si>
  <si>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</si>
  <si>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</si>
  <si>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</si>
  <si>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</si>
  <si>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</si>
  <si>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</si>
  <si>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</si>
  <si>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</si>
  <si>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</si>
  <si>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</si>
  <si>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</si>
  <si>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</si>
  <si>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</si>
  <si>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</si>
  <si>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</si>
  <si>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</si>
  <si>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</si>
  <si>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</si>
  <si>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</si>
  <si>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</si>
  <si>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</si>
  <si>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</si>
  <si>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</si>
  <si>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</si>
  <si>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</si>
  <si>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</si>
  <si>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</si>
  <si>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</si>
  <si>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</si>
  <si>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</si>
  <si>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</si>
  <si>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</si>
  <si>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</si>
  <si>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</si>
  <si>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</si>
  <si>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</si>
  <si>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</si>
  <si>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</si>
  <si>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</si>
  <si>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</si>
  <si>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</si>
  <si>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</si>
  <si>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</si>
  <si>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</si>
  <si>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</si>
  <si>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</si>
  <si>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</si>
  <si>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</si>
  <si>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</si>
  <si>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</si>
  <si>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</si>
  <si>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</si>
  <si>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</si>
  <si>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</si>
  <si>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</si>
  <si>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</si>
  <si>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</si>
  <si>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</si>
  <si>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</si>
  <si>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</si>
  <si>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</si>
  <si>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</si>
  <si>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</si>
  <si>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</si>
  <si>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</si>
  <si>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</si>
  <si>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</si>
  <si>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</si>
  <si>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</si>
  <si>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</si>
  <si>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</si>
  <si>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</si>
  <si>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</si>
  <si>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</si>
  <si>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</si>
  <si>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</si>
  <si>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</si>
  <si>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</si>
  <si>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</si>
  <si>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</si>
  <si>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</si>
  <si>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</si>
  <si>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</si>
  <si>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</si>
  <si>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</si>
  <si>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</si>
  <si>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</si>
  <si>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</si>
  <si>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</si>
  <si>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</si>
  <si>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</si>
  <si>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</si>
  <si>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</si>
  <si>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</si>
  <si>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</si>
  <si>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</si>
  <si>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</si>
  <si>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</si>
  <si>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</si>
  <si>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</si>
  <si>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</si>
  <si>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</si>
  <si>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</si>
  <si>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</si>
  <si>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</si>
  <si>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</si>
  <si>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</si>
  <si>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</si>
  <si>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</si>
  <si>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</si>
  <si>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</si>
  <si>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</si>
  <si>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</si>
  <si>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</si>
  <si>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</si>
  <si>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</si>
  <si>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</si>
  <si>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</si>
  <si>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</si>
  <si>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</si>
  <si>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</si>
  <si>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</si>
  <si>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</si>
  <si>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</si>
  <si>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</si>
  <si>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</si>
  <si>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</si>
  <si>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</si>
  <si>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</si>
  <si>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</si>
  <si>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</si>
  <si>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</si>
  <si>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</si>
  <si>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</si>
  <si>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</si>
  <si>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</si>
  <si>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</si>
  <si>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</si>
  <si>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</si>
  <si>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</si>
  <si>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</si>
  <si>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</si>
  <si>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</si>
  <si>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</si>
  <si>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</si>
  <si>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</si>
  <si>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</si>
  <si>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</si>
  <si>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</si>
  <si>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</si>
  <si>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</si>
  <si>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</si>
  <si>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</si>
  <si>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</si>
  <si>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</si>
  <si>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</si>
  <si>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</si>
  <si>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</si>
  <si>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</si>
  <si>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</si>
  <si>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</si>
  <si>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</si>
  <si>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</si>
  <si>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</si>
  <si>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</si>
  <si>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</si>
  <si>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</si>
  <si>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</si>
  <si>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</si>
  <si>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</si>
  <si>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</si>
  <si>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</si>
  <si>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</si>
  <si>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</si>
  <si>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</si>
  <si>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</si>
  <si>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</si>
  <si>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</si>
  <si>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</si>
  <si>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</si>
  <si>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</si>
  <si>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</si>
  <si>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</si>
  <si>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</si>
  <si>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</si>
  <si>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</si>
  <si>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</si>
  <si>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</si>
  <si>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</si>
  <si>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</si>
  <si>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</si>
  <si>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</si>
  <si>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</si>
  <si>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</si>
  <si>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</si>
  <si>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</si>
  <si>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</si>
  <si>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</si>
  <si>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</si>
  <si>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</si>
  <si>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</si>
  <si>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</si>
  <si>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</si>
  <si>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</si>
  <si>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</si>
  <si>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</si>
  <si>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</si>
  <si>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</si>
  <si>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</si>
  <si>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</si>
  <si>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</si>
  <si>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</si>
  <si>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</si>
  <si>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</si>
  <si>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</si>
  <si>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</si>
  <si>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</si>
  <si>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</si>
  <si>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</si>
  <si>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</si>
  <si>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</si>
  <si>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</si>
  <si>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</si>
  <si>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</si>
  <si>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</si>
  <si>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</si>
  <si>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</si>
  <si>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</si>
  <si>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</si>
  <si>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</si>
  <si>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</si>
  <si>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</si>
  <si>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</si>
  <si>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</si>
  <si>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</si>
  <si>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</si>
  <si>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</si>
  <si>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</si>
  <si>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</si>
  <si>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</si>
  <si>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</si>
  <si>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</si>
  <si>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</si>
  <si>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</si>
  <si>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</si>
  <si>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</si>
  <si>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</si>
  <si>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</si>
  <si>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</si>
  <si>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</si>
  <si>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</si>
  <si>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</si>
  <si>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</si>
  <si>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</si>
  <si>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</si>
  <si>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</si>
  <si>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</si>
  <si>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</si>
  <si>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</si>
  <si>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</si>
  <si>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</si>
  <si>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</si>
  <si>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</si>
  <si>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</si>
  <si>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</si>
  <si>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</si>
  <si>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</si>
  <si>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</si>
  <si>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</si>
  <si>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</si>
  <si>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</si>
  <si>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</si>
  <si>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</si>
  <si>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</si>
  <si>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</si>
  <si>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</si>
  <si>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</si>
  <si>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</si>
  <si>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</si>
  <si>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</si>
  <si>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</si>
  <si>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</si>
  <si>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</si>
  <si>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</si>
  <si>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</si>
  <si>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</si>
  <si>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</si>
  <si>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</si>
  <si>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</si>
  <si>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</si>
  <si>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</si>
  <si>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</si>
  <si>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</si>
  <si>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</si>
  <si>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</si>
  <si>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</si>
  <si>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</si>
  <si>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</si>
  <si>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</si>
  <si>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</si>
  <si>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</si>
  <si>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</si>
  <si>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</si>
  <si>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</si>
  <si>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</si>
  <si>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</si>
  <si>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</si>
  <si>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</si>
  <si>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</si>
  <si>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</si>
  <si>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</si>
  <si>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</si>
  <si>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</si>
  <si>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</si>
  <si>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</si>
  <si>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</si>
  <si>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</si>
  <si>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</si>
  <si>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</si>
  <si>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</si>
  <si>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</si>
  <si>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</si>
  <si>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</si>
  <si>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</si>
  <si>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</si>
  <si>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</si>
  <si>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</si>
  <si>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</si>
  <si>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</si>
  <si>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</si>
  <si>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</si>
  <si>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</si>
  <si>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</si>
  <si>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</si>
  <si>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</si>
  <si>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</si>
  <si>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</si>
  <si>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</si>
  <si>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</si>
  <si>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</si>
  <si>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</si>
  <si>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</si>
  <si>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</si>
  <si>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</si>
  <si>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</si>
  <si>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</si>
  <si>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</si>
  <si>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</si>
  <si>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</si>
  <si>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</si>
  <si>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</si>
  <si>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</si>
  <si>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</si>
  <si>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</si>
  <si>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</si>
  <si>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</si>
  <si>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</si>
  <si>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</si>
  <si>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</si>
  <si>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</si>
  <si>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</si>
  <si>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</si>
  <si>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</si>
  <si>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</si>
  <si>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</si>
  <si>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</si>
  <si>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</si>
  <si>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</si>
  <si>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</si>
  <si>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</si>
  <si>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</si>
  <si>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</si>
  <si>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</si>
  <si>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</si>
  <si>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</si>
  <si>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</si>
  <si>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</si>
  <si>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</si>
  <si>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</si>
  <si>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</si>
  <si>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</si>
  <si>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</si>
  <si>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</si>
  <si>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</si>
  <si>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</si>
  <si>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</si>
  <si>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</si>
  <si>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</si>
  <si>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</si>
  <si>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</si>
  <si>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</si>
  <si>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</si>
  <si>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</si>
  <si>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</si>
  <si>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</si>
  <si>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</si>
  <si>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</si>
  <si>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</si>
  <si>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</si>
  <si>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</si>
  <si>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</si>
  <si>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</si>
  <si>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</si>
  <si>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</si>
  <si>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</si>
  <si>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</si>
  <si>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</si>
  <si>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</si>
  <si>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</si>
  <si>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</si>
  <si>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</si>
  <si>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</si>
  <si>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</si>
  <si>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</si>
  <si>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</si>
  <si>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</si>
  <si>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</si>
  <si>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</si>
  <si>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</si>
  <si>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</si>
  <si>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</si>
  <si>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</si>
  <si>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</si>
  <si>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</si>
  <si>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</si>
  <si>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</si>
  <si>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</si>
  <si>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</si>
  <si>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</si>
  <si>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</si>
  <si>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</si>
  <si>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</si>
  <si>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</si>
  <si>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</si>
  <si>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</si>
  <si>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</si>
  <si>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</si>
  <si>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</si>
  <si>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</si>
  <si>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</si>
  <si>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</si>
  <si>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</si>
  <si>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</si>
  <si>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</si>
  <si>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</si>
  <si>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</si>
  <si>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</si>
  <si>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</si>
  <si>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</si>
  <si>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</si>
  <si>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</si>
  <si>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</si>
  <si>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</si>
  <si>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</si>
  <si>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</si>
  <si>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</si>
  <si>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</si>
  <si>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</si>
  <si>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</si>
  <si>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</si>
  <si>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</si>
  <si>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</si>
  <si>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</si>
  <si>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</si>
  <si>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</si>
  <si>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</si>
  <si>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</si>
  <si>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</si>
  <si>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</si>
  <si>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</si>
  <si>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</si>
  <si>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</si>
  <si>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</si>
  <si>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</si>
  <si>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</si>
  <si>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</si>
  <si>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</si>
  <si>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</si>
  <si>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</si>
  <si>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</si>
  <si>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</si>
  <si>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</si>
  <si>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</si>
  <si>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</si>
  <si>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</si>
  <si>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</si>
  <si>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</si>
  <si>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</si>
  <si>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</si>
  <si>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</si>
  <si>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</si>
  <si>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</si>
  <si>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</si>
  <si>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</si>
  <si>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</si>
  <si>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</si>
  <si>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</si>
  <si>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</si>
  <si>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</si>
  <si>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</si>
  <si>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</si>
  <si>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</si>
  <si>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</si>
  <si>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</si>
  <si>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</si>
  <si>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</si>
  <si>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</si>
  <si>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</si>
  <si>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</si>
  <si>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</si>
  <si>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</si>
  <si>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</si>
  <si>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</si>
  <si>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</si>
  <si>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</si>
  <si>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</si>
  <si>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</si>
  <si>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</si>
  <si>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</si>
  <si>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</si>
  <si>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</si>
  <si>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</si>
  <si>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</si>
  <si>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</si>
  <si>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</si>
  <si>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</si>
  <si>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</si>
  <si>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</si>
  <si>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</si>
  <si>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</si>
  <si>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</si>
  <si>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</si>
  <si>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</si>
  <si>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</si>
  <si>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</si>
  <si>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</si>
  <si>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</si>
  <si>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</si>
  <si>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</si>
  <si>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</si>
  <si>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</si>
  <si>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</si>
  <si>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</si>
  <si>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</si>
  <si>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</si>
  <si>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</si>
  <si>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</si>
  <si>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</si>
  <si>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</si>
  <si>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</si>
  <si>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</si>
  <si>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</si>
  <si>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</si>
  <si>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</si>
  <si>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</si>
  <si>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</si>
  <si>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</si>
  <si>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</si>
  <si>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</si>
  <si>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</si>
  <si>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</si>
  <si>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</si>
  <si>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</si>
  <si>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</si>
  <si>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</si>
  <si>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</si>
  <si>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</si>
  <si>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</si>
  <si>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</si>
  <si>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</si>
  <si>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</si>
  <si>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</si>
  <si>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</si>
  <si>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</si>
  <si>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</si>
  <si>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</si>
  <si>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</si>
  <si>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</si>
  <si>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</si>
  <si>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</si>
  <si>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</si>
  <si>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</si>
  <si>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</si>
  <si>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</si>
  <si>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</si>
  <si>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</si>
  <si>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</si>
  <si>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</si>
  <si>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</si>
  <si>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</si>
  <si>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</si>
  <si>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</si>
  <si>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</si>
  <si>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</si>
  <si>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</si>
  <si>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</si>
  <si>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</si>
  <si>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</si>
  <si>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</si>
  <si>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</si>
  <si>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</si>
  <si>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</si>
  <si>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</si>
  <si>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</si>
  <si>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</si>
  <si>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</si>
  <si>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</si>
  <si>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</si>
  <si>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</si>
  <si>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</si>
  <si>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</si>
  <si>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</si>
  <si>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</si>
  <si>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</si>
  <si>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</si>
  <si>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</si>
  <si>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</si>
  <si>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</si>
  <si>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</si>
  <si>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</si>
  <si>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</si>
  <si>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</si>
  <si>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</si>
  <si>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</si>
  <si>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</si>
  <si>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</si>
  <si>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</si>
  <si>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</si>
  <si>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</si>
  <si>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</si>
  <si>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</si>
  <si>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</si>
  <si>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</si>
  <si>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</si>
  <si>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</si>
  <si>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</si>
  <si>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</si>
  <si>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</si>
  <si>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</si>
  <si>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</si>
  <si>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</si>
  <si>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</si>
  <si>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</si>
  <si>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</si>
  <si>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</si>
  <si>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</si>
  <si>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</si>
  <si>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</si>
  <si>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</si>
  <si>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</si>
  <si>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</si>
  <si>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</si>
  <si>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</si>
  <si>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</si>
  <si>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</si>
  <si>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</si>
  <si>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</si>
  <si>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</si>
  <si>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</si>
  <si>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</si>
  <si>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</si>
  <si>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</si>
  <si>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</si>
  <si>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</si>
  <si>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</si>
  <si>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</si>
  <si>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</si>
  <si>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</si>
  <si>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</si>
  <si>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</si>
  <si>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</si>
  <si>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</si>
  <si>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</si>
  <si>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</si>
  <si>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</si>
  <si>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</si>
  <si>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</si>
  <si>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</si>
  <si>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</si>
  <si>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</si>
  <si>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</si>
  <si>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</si>
  <si>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</si>
  <si>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</si>
  <si>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</si>
  <si>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</si>
  <si>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</si>
  <si>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</si>
  <si>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</si>
  <si>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</si>
  <si>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</si>
  <si>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</si>
  <si>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</si>
  <si>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</si>
  <si>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</si>
  <si>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</si>
  <si>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</si>
  <si>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</si>
  <si>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</si>
  <si>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</si>
  <si>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</si>
  <si>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</si>
  <si>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</si>
  <si>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</si>
  <si>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</si>
  <si>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</si>
  <si>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</si>
  <si>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</si>
  <si>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</si>
  <si>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</si>
  <si>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</si>
  <si>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</si>
  <si>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</si>
  <si>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</si>
  <si>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</si>
  <si>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</si>
  <si>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</si>
  <si>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</si>
  <si>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</si>
  <si>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</si>
  <si>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</si>
  <si>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</si>
  <si>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</si>
  <si>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</si>
  <si>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</si>
  <si>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</si>
  <si>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</si>
  <si>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</si>
  <si>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</si>
  <si>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</si>
  <si>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</si>
  <si>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</si>
  <si>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</si>
  <si>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</si>
  <si>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</si>
  <si>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</si>
  <si>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</si>
  <si>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</si>
  <si>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</si>
  <si>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</si>
  <si>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</si>
  <si>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</si>
  <si>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</si>
  <si>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</si>
  <si>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</si>
  <si>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</si>
  <si>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</si>
  <si>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</si>
  <si>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</si>
  <si>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</si>
  <si>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</si>
  <si>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</si>
  <si>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</si>
  <si>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</si>
  <si>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</si>
  <si>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</si>
  <si>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</si>
  <si>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</si>
  <si>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</si>
  <si>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</si>
  <si>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</si>
  <si>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</si>
  <si>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</si>
  <si>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</si>
  <si>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</si>
  <si>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</si>
  <si>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</si>
  <si>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</si>
  <si>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</si>
  <si>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</si>
  <si>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</si>
  <si>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</si>
  <si>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</si>
  <si>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</si>
  <si>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</si>
  <si>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</si>
  <si>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</si>
  <si>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</si>
  <si>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</si>
  <si>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</si>
  <si>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</si>
  <si>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</si>
  <si>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</si>
  <si>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</si>
  <si>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</si>
  <si>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</si>
  <si>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</si>
  <si>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</si>
  <si>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</si>
  <si>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</si>
  <si>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</si>
  <si>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</si>
  <si>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</si>
  <si>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</si>
  <si>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</si>
  <si>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</si>
  <si>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</si>
  <si>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</si>
  <si>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</si>
  <si>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</si>
  <si>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</si>
  <si>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</si>
  <si>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</si>
  <si>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</si>
  <si>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</si>
  <si>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</si>
  <si>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</si>
  <si>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</si>
  <si>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</si>
  <si>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</si>
  <si>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</si>
  <si>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</si>
  <si>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</si>
  <si>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</si>
  <si>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</si>
  <si>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</si>
  <si>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</si>
  <si>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</si>
  <si>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</si>
  <si>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</si>
  <si>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</si>
  <si>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</si>
  <si>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</si>
  <si>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</si>
  <si>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</si>
  <si>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</si>
  <si>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</si>
  <si>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</si>
  <si>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</si>
  <si>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</si>
  <si>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</si>
  <si>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</si>
  <si>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</si>
  <si>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</si>
  <si>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</si>
  <si>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</si>
  <si>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</si>
  <si>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</si>
  <si>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</si>
  <si>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</si>
  <si>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</si>
  <si>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</si>
  <si>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</si>
  <si>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</si>
  <si>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</si>
  <si>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</si>
  <si>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</si>
  <si>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</si>
  <si>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</si>
  <si>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</si>
  <si>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</si>
  <si>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</si>
  <si>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</si>
  <si>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</si>
  <si>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</si>
  <si>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</si>
  <si>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</si>
  <si>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</si>
  <si>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</si>
  <si>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</si>
  <si>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</si>
  <si>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</si>
  <si>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</si>
  <si>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</si>
  <si>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</si>
  <si>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</si>
  <si>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</si>
  <si>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</si>
  <si>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</si>
  <si>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</si>
  <si>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</si>
  <si>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</si>
  <si>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</si>
  <si>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</si>
  <si>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</si>
  <si>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</si>
  <si>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</si>
  <si>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</si>
  <si>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</si>
  <si>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</si>
  <si>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</si>
  <si>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</si>
  <si>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</si>
  <si>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</si>
  <si>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</si>
  <si>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</si>
  <si>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</si>
  <si>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</si>
  <si>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</si>
  <si>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</si>
  <si>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</si>
  <si>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</si>
  <si>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</si>
  <si>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</si>
  <si>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</si>
  <si>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</si>
  <si>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</si>
  <si>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</si>
  <si>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</si>
  <si>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</si>
  <si>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</si>
  <si>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</si>
  <si>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</si>
  <si>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</si>
  <si>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</si>
  <si>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</si>
  <si>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</si>
  <si>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</si>
  <si>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</si>
  <si>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</si>
  <si>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</si>
  <si>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</si>
  <si>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</si>
  <si>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</si>
  <si>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</si>
  <si>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</si>
  <si>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</si>
  <si>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</si>
  <si>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</si>
  <si>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</si>
  <si>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</si>
  <si>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</si>
  <si>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</si>
  <si>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</si>
  <si>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</si>
  <si>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</si>
  <si>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</si>
  <si>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</si>
  <si>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</si>
  <si>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</si>
  <si>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</si>
  <si>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</si>
  <si>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</si>
  <si>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</si>
  <si>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</si>
  <si>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</si>
  <si>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</si>
  <si>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</si>
  <si>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</si>
  <si>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</si>
  <si>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</si>
  <si>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</si>
  <si>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</si>
  <si>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</si>
  <si>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</si>
  <si>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</si>
  <si>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</si>
  <si>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</si>
  <si>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</si>
  <si>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</si>
  <si>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</si>
  <si>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</si>
  <si>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</si>
  <si>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</si>
  <si>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</si>
  <si>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</si>
  <si>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</si>
  <si>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</si>
  <si>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</si>
  <si>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</si>
  <si>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</si>
  <si>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</si>
  <si>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</si>
  <si>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</si>
  <si>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</si>
  <si>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</si>
  <si>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</si>
  <si>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</si>
  <si>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</si>
  <si>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</si>
  <si>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</si>
  <si>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</si>
  <si>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</si>
  <si>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</si>
  <si>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</si>
  <si>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</si>
  <si>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</si>
  <si>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</si>
  <si>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</si>
  <si>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</si>
  <si>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</si>
  <si>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</si>
  <si>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</si>
  <si>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</si>
  <si>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</si>
  <si>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</si>
  <si>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</si>
  <si>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</si>
  <si>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</si>
  <si>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</si>
  <si>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</si>
  <si>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</si>
  <si>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</si>
  <si>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</si>
  <si>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</si>
  <si>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</si>
  <si>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</si>
  <si>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</si>
  <si>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</si>
  <si>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</si>
  <si>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</si>
  <si>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</si>
  <si>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</si>
  <si>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</si>
  <si>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</si>
  <si>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</si>
  <si>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</si>
  <si>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</si>
  <si>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</si>
  <si>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</si>
  <si>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</si>
  <si>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</si>
  <si>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</si>
  <si>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</si>
  <si>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</si>
  <si>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</si>
  <si>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</si>
  <si>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</si>
  <si>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</si>
  <si>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</si>
  <si>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</si>
  <si>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</si>
  <si>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</si>
  <si>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</si>
  <si>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</si>
  <si>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</si>
  <si>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</si>
  <si>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</si>
  <si>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</si>
  <si>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</si>
  <si>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</si>
  <si>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</si>
  <si>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</si>
  <si>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</si>
  <si>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</si>
  <si>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</si>
  <si>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</si>
  <si>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</si>
  <si>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</si>
  <si>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</si>
  <si>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</si>
  <si>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</si>
  <si>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</si>
  <si>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</si>
  <si>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</si>
  <si>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</si>
  <si>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</si>
  <si>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</si>
  <si>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</si>
  <si>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</si>
  <si>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</si>
  <si>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</si>
  <si>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</si>
  <si>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</si>
  <si>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</si>
  <si>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</si>
  <si>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</si>
  <si>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</si>
  <si>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</si>
  <si>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</si>
  <si>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</si>
  <si>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</si>
  <si>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</si>
  <si>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</si>
  <si>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</si>
  <si>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</si>
  <si>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</si>
  <si>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</si>
  <si>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</si>
  <si>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</si>
  <si>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</si>
  <si>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</si>
  <si>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</si>
  <si>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</si>
  <si>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</si>
  <si>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</si>
  <si>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</si>
  <si>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</si>
  <si>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</si>
  <si>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</si>
  <si>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</si>
  <si>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</si>
  <si>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</si>
  <si>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</si>
  <si>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</si>
  <si>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</si>
  <si>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</si>
  <si>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</si>
  <si>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</si>
  <si>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</si>
  <si>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</si>
  <si>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</si>
  <si>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</si>
  <si>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</si>
  <si>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</si>
  <si>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</si>
  <si>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</si>
  <si>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</si>
  <si>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</si>
  <si>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</si>
  <si>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</si>
  <si>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</si>
  <si>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</si>
  <si>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</si>
  <si>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</si>
  <si>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</si>
  <si>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</si>
  <si>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</si>
  <si>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</si>
  <si>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</si>
  <si>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</si>
  <si>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</si>
  <si>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</si>
  <si>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</si>
  <si>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</si>
  <si>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</si>
  <si>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</si>
  <si>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</si>
  <si>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</si>
  <si>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</si>
  <si>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</si>
  <si>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</si>
  <si>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</si>
  <si>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</si>
  <si>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</si>
  <si>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</si>
  <si>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</si>
  <si>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</si>
  <si>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</si>
  <si>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</si>
  <si>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</si>
  <si>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</si>
  <si>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</si>
  <si>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</si>
  <si>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</si>
  <si>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</si>
  <si>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</si>
  <si>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</si>
  <si>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</si>
  <si>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</si>
  <si>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</si>
  <si>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</si>
  <si>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</si>
  <si>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</si>
  <si>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</si>
  <si>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</si>
  <si>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</si>
  <si>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</si>
  <si>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</si>
  <si>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</si>
  <si>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</si>
  <si>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</si>
  <si>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</si>
  <si>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</si>
  <si>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</si>
  <si>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</si>
  <si>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</si>
  <si>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</si>
  <si>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</si>
  <si>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</si>
  <si>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</si>
  <si>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</si>
  <si>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</si>
  <si>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</si>
  <si>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</si>
  <si>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</si>
  <si>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</si>
  <si>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</si>
  <si>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</si>
  <si>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</si>
  <si>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</si>
  <si>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</si>
  <si>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</si>
  <si>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</si>
  <si>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</si>
  <si>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</si>
  <si>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</si>
  <si>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</si>
  <si>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</si>
  <si>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</si>
  <si>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</si>
  <si>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</si>
  <si>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</si>
  <si>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</si>
  <si>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</si>
  <si>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</si>
  <si>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</si>
  <si>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</si>
  <si>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</si>
  <si>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</si>
  <si>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</si>
  <si>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</si>
  <si>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</si>
  <si>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</si>
  <si>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</si>
  <si>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</si>
  <si>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</si>
  <si>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</si>
  <si>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</si>
  <si>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</si>
  <si>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</si>
  <si>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</si>
  <si>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</si>
  <si>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</si>
  <si>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</si>
  <si>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</si>
  <si>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</si>
  <si>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</si>
  <si>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</si>
  <si>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</si>
  <si>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</si>
  <si>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</si>
  <si>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</si>
  <si>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</si>
  <si>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</si>
  <si>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</si>
  <si>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</si>
  <si>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</si>
  <si>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</si>
  <si>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</si>
  <si>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</si>
  <si>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</si>
  <si>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</si>
  <si>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</si>
  <si>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</si>
  <si>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</si>
  <si>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</si>
  <si>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</si>
  <si>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</si>
  <si>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</si>
  <si>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</si>
  <si>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</si>
  <si>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</si>
  <si>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</si>
  <si>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</si>
  <si>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</si>
  <si>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</si>
  <si>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</si>
  <si>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</si>
  <si>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</si>
  <si>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</si>
  <si>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</si>
  <si>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</si>
  <si>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</si>
  <si>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</si>
  <si>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</si>
  <si>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</si>
  <si>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</si>
  <si>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</si>
  <si>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</si>
  <si>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</si>
  <si>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</si>
  <si>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</si>
  <si>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</si>
  <si>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</si>
  <si>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</si>
  <si>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</si>
  <si>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</si>
  <si>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</si>
  <si>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</si>
  <si>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</si>
  <si>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</si>
  <si>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</si>
  <si>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</si>
  <si>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</si>
  <si>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</si>
  <si>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</si>
  <si>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</si>
  <si>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</si>
  <si>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</si>
  <si>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</si>
  <si>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</si>
  <si>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</si>
  <si>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</si>
  <si>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</si>
  <si>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</si>
  <si>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</si>
  <si>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</si>
  <si>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</si>
  <si>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</si>
  <si>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</si>
  <si>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</si>
  <si>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</si>
  <si>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</si>
  <si>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</si>
  <si>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</si>
  <si>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</si>
  <si>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</si>
  <si>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</si>
  <si>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</si>
  <si>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</si>
  <si>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</si>
  <si>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</si>
  <si>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</si>
  <si>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</si>
  <si>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</si>
  <si>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</si>
  <si>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</si>
  <si>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</si>
  <si>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</si>
  <si>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</si>
  <si>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</si>
  <si>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</si>
  <si>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</si>
  <si>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</si>
  <si>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</si>
  <si>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</si>
  <si>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</si>
  <si>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</si>
  <si>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</si>
  <si>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</si>
  <si>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</si>
  <si>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</si>
  <si>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</si>
  <si>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</si>
  <si>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</si>
  <si>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</si>
  <si>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</si>
  <si>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</si>
  <si>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</si>
  <si>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</si>
  <si>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</si>
  <si>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</si>
  <si>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</si>
  <si>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</si>
  <si>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</si>
  <si>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</si>
  <si>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</si>
  <si>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</si>
  <si>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</si>
  <si>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</si>
  <si>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</si>
  <si>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</si>
  <si>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</si>
  <si>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</si>
  <si>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</si>
  <si>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</si>
  <si>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</si>
  <si>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</si>
  <si>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</si>
  <si>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</si>
  <si>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</si>
  <si>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</si>
  <si>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</si>
  <si>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</si>
  <si>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</si>
  <si>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</si>
  <si>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</si>
  <si>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</si>
  <si>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</si>
  <si>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</si>
  <si>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</si>
  <si>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</si>
  <si>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</si>
  <si>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</si>
  <si>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</si>
  <si>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</si>
  <si>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</si>
  <si>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</si>
  <si>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</si>
  <si>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</si>
  <si>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</si>
  <si>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</si>
  <si>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</si>
  <si>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</si>
  <si>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</si>
  <si>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</si>
  <si>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</si>
  <si>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</si>
  <si>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</si>
  <si>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</si>
  <si>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</si>
  <si>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</si>
  <si>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</si>
  <si>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</si>
  <si>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</si>
  <si>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</si>
  <si>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</si>
  <si>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</si>
  <si>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</si>
  <si>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</si>
  <si>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</si>
  <si>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</si>
  <si>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</si>
  <si>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</si>
  <si>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</si>
  <si>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</si>
  <si>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</si>
  <si>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</si>
  <si>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</si>
  <si>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</si>
  <si>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</si>
  <si>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</si>
  <si>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</si>
  <si>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</si>
  <si>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</si>
  <si>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</si>
  <si>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</si>
  <si>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</si>
  <si>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</si>
  <si>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</si>
  <si>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</si>
  <si>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</si>
  <si>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</si>
  <si>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</si>
  <si>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</si>
  <si>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</si>
  <si>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</si>
  <si>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</si>
  <si>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</si>
  <si>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</si>
  <si>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</si>
  <si>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</si>
  <si>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</si>
  <si>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</si>
  <si>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</si>
  <si>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</si>
  <si>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</si>
  <si>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</si>
  <si>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</si>
  <si>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</si>
  <si>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</si>
  <si>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</si>
  <si>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</si>
  <si>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</si>
  <si>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</si>
  <si>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</si>
  <si>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</si>
  <si>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</si>
  <si>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</si>
  <si>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</si>
  <si>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</si>
  <si>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</si>
  <si>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</si>
  <si>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</si>
  <si>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</si>
  <si>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</si>
  <si>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</si>
  <si>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</si>
  <si>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</si>
  <si>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</si>
  <si>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</si>
  <si>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</si>
  <si>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</si>
  <si>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</si>
  <si>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</si>
  <si>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</si>
  <si>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</si>
  <si>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</si>
  <si>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</si>
  <si>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</si>
  <si>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</si>
  <si>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</si>
  <si>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</si>
  <si>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</si>
  <si>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</si>
  <si>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</si>
  <si>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</si>
  <si>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</si>
  <si>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</si>
  <si>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</si>
  <si>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</si>
  <si>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</si>
  <si>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</si>
  <si>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</si>
  <si>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</si>
  <si>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</si>
  <si>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</si>
  <si>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</si>
  <si>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</si>
  <si>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</si>
  <si>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</si>
  <si>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</si>
  <si>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</si>
  <si>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</si>
  <si>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</si>
  <si>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</si>
  <si>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</si>
  <si>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</si>
  <si>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</si>
  <si>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</si>
  <si>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</si>
  <si>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</si>
  <si>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</si>
  <si>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</si>
  <si>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</si>
  <si>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</si>
  <si>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</si>
  <si>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</si>
  <si>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</si>
  <si>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</si>
  <si>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</si>
  <si>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</si>
  <si>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</si>
  <si>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</si>
  <si>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</si>
  <si>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</si>
  <si>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</si>
  <si>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</si>
  <si>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</si>
  <si>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</si>
  <si>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</si>
  <si>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</si>
  <si>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</si>
  <si>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</si>
  <si>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</si>
  <si>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</si>
  <si>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</si>
  <si>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</si>
  <si>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</si>
  <si>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</si>
  <si>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</si>
  <si>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</si>
  <si>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</si>
  <si>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</si>
  <si>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</si>
  <si>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</si>
  <si>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</si>
  <si>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</si>
  <si>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</si>
  <si>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</si>
  <si>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</si>
  <si>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</si>
  <si>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</si>
  <si>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</si>
  <si>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</si>
  <si>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</si>
  <si>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</si>
  <si>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</si>
  <si>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</si>
  <si>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</si>
  <si>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</si>
  <si>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</si>
  <si>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</si>
  <si>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</si>
  <si>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</si>
  <si>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</si>
  <si>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</si>
  <si>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</si>
  <si>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</si>
  <si>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</si>
  <si>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</si>
  <si>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</si>
  <si>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</si>
  <si>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</si>
  <si>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</si>
  <si>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</si>
  <si>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</si>
  <si>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</si>
  <si>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</si>
  <si>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</si>
  <si>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</si>
  <si>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</si>
  <si>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</si>
  <si>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</si>
  <si>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</si>
  <si>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</si>
  <si>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</si>
  <si>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</si>
  <si>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</si>
  <si>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</si>
  <si>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</si>
  <si>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</si>
  <si>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</si>
  <si>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</si>
  <si>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</si>
  <si>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</si>
  <si>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</si>
  <si>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</si>
  <si>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</si>
  <si>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</si>
  <si>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</si>
  <si>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</si>
  <si>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</si>
  <si>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</si>
  <si>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</si>
  <si>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</si>
  <si>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</si>
  <si>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</si>
  <si>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</si>
  <si>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</si>
  <si>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</si>
  <si>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</si>
  <si>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</si>
  <si>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</si>
  <si>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</si>
  <si>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</si>
  <si>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</si>
  <si>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</si>
  <si>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</si>
  <si>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</si>
  <si>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</si>
  <si>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</si>
  <si>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</si>
  <si>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</si>
  <si>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</si>
  <si>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</si>
  <si>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</si>
  <si>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</si>
  <si>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</si>
  <si>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</si>
  <si>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</si>
  <si>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</si>
  <si>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</si>
  <si>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</si>
  <si>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</si>
  <si>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</si>
  <si>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</si>
  <si>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</si>
  <si>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</si>
  <si>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</si>
  <si>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</si>
  <si>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</si>
  <si>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</si>
  <si>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</si>
  <si>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</si>
  <si>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</si>
  <si>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</si>
  <si>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</si>
  <si>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</si>
  <si>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</si>
  <si>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</si>
  <si>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</si>
  <si>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</si>
  <si>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</si>
  <si>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</si>
  <si>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</si>
  <si>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</si>
  <si>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</si>
  <si>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</si>
  <si>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</si>
  <si>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</si>
  <si>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</si>
  <si>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</si>
  <si>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</si>
  <si>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</si>
  <si>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</si>
  <si>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</si>
  <si>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</si>
  <si>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</si>
  <si>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</si>
  <si>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</si>
  <si>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</si>
  <si>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</si>
  <si>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</si>
  <si>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</si>
  <si>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</si>
  <si>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</si>
  <si>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</si>
  <si>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</si>
  <si>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</si>
  <si>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</si>
  <si>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</si>
  <si>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</si>
  <si>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</si>
  <si>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</si>
  <si>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</si>
  <si>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</si>
  <si>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</si>
  <si>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</si>
  <si>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</si>
  <si>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</si>
  <si>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</si>
  <si>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</si>
  <si>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</si>
  <si>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</si>
  <si>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</si>
  <si>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</si>
  <si>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</si>
  <si>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</si>
  <si>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</si>
  <si>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</si>
  <si>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</si>
  <si>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</si>
  <si>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</si>
  <si>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</si>
  <si>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</si>
  <si>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</si>
  <si>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</si>
  <si>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</si>
  <si>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</si>
  <si>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</si>
  <si>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</si>
  <si>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</si>
  <si>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</si>
  <si>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</si>
  <si>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</si>
  <si>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</si>
  <si>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</si>
  <si>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</si>
  <si>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</si>
  <si>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</si>
  <si>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</si>
  <si>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</si>
  <si>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</si>
  <si>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</si>
  <si>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</si>
  <si>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</si>
  <si>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</si>
  <si>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</si>
  <si>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</si>
  <si>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</si>
  <si>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</si>
  <si>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</si>
  <si>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</si>
  <si>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</si>
  <si>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</si>
  <si>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</si>
  <si>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</si>
  <si>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</si>
  <si>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</si>
  <si>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</si>
  <si>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</si>
  <si>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</si>
  <si>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</si>
  <si>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</si>
  <si>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</si>
  <si>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</si>
  <si>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</si>
  <si>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</si>
  <si>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</si>
  <si>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</si>
  <si>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</si>
  <si>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</si>
  <si>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</si>
  <si>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</si>
  <si>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</si>
  <si>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</si>
  <si>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</si>
  <si>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</si>
  <si>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</si>
  <si>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</si>
  <si>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</si>
  <si>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</si>
  <si>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</si>
  <si>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</si>
  <si>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</si>
  <si>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</si>
  <si>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</si>
  <si>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</si>
  <si>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</si>
  <si>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</si>
  <si>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</si>
  <si>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</si>
  <si>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</si>
  <si>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</si>
  <si>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</si>
  <si>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</si>
  <si>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</si>
  <si>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</si>
  <si>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</si>
  <si>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</si>
  <si>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</si>
  <si>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</si>
  <si>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</si>
  <si>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</si>
  <si>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</si>
  <si>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</si>
  <si>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</si>
  <si>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</si>
  <si>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</si>
  <si>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</si>
  <si>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</si>
  <si>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</si>
  <si>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</si>
  <si>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</si>
  <si>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</si>
  <si>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</si>
  <si>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</si>
  <si>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</si>
  <si>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</si>
  <si>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</si>
  <si>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</si>
  <si>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</si>
  <si>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</si>
  <si>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</si>
  <si>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</si>
  <si>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</si>
  <si>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</si>
  <si>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</si>
  <si>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</si>
  <si>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</si>
  <si>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</si>
  <si>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</si>
  <si>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</si>
  <si>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</si>
  <si>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</si>
  <si>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</si>
  <si>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</si>
  <si>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</si>
  <si>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</si>
  <si>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</si>
  <si>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</si>
  <si>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</si>
  <si>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</si>
  <si>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</si>
  <si>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</si>
  <si>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</si>
  <si>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</si>
  <si>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</si>
  <si>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</si>
  <si>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</si>
  <si>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</si>
  <si>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</si>
  <si>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</si>
  <si>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</si>
  <si>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</si>
  <si>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</si>
  <si>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</si>
  <si>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</si>
  <si>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</si>
  <si>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</si>
  <si>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</si>
  <si>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</si>
  <si>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</si>
  <si>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</si>
  <si>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</si>
  <si>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</si>
  <si>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</si>
  <si>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</si>
  <si>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</si>
  <si>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</si>
  <si>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</si>
  <si>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</si>
  <si>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</si>
  <si>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</si>
  <si>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</si>
  <si>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</si>
  <si>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</si>
  <si>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</si>
  <si>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</si>
  <si>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</si>
  <si>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</si>
  <si>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</si>
  <si>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</si>
  <si>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</si>
  <si>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</si>
  <si>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</si>
  <si>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</si>
  <si>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</si>
  <si>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</si>
  <si>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</si>
  <si>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</si>
  <si>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</si>
  <si>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</si>
  <si>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</si>
  <si>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</si>
  <si>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</si>
  <si>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</si>
  <si>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</si>
  <si>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</si>
  <si>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</si>
  <si>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</si>
  <si>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</si>
  <si>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</si>
  <si>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</si>
  <si>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</si>
  <si>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</si>
  <si>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</si>
  <si>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</si>
  <si>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</si>
  <si>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</si>
  <si>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</si>
  <si>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</si>
  <si>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</si>
  <si>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</si>
  <si>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</si>
  <si>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</si>
  <si>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</si>
  <si>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</si>
  <si>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</si>
  <si>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</si>
  <si>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</si>
  <si>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</si>
  <si>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</si>
  <si>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</si>
  <si>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</si>
  <si>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</si>
  <si>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</si>
  <si>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</si>
  <si>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</si>
  <si>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</si>
  <si>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</si>
  <si>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</si>
  <si>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</si>
  <si>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</si>
  <si>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</si>
  <si>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</si>
  <si>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</si>
  <si>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</si>
  <si>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</si>
  <si>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</si>
  <si>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</si>
  <si>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</si>
  <si>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</si>
  <si>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</si>
  <si>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</si>
  <si>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</si>
  <si>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</si>
  <si>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</si>
  <si>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</si>
  <si>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</si>
  <si>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</si>
  <si>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</si>
  <si>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</si>
  <si>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</si>
  <si>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</si>
  <si>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</si>
  <si>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</si>
  <si>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</si>
  <si>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</si>
  <si>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</si>
  <si>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</si>
  <si>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</si>
  <si>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</si>
  <si>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</si>
  <si>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</si>
  <si>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</si>
  <si>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</si>
  <si>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</si>
  <si>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</si>
  <si>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</si>
  <si>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</si>
  <si>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</si>
  <si>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</si>
  <si>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</si>
  <si>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</si>
  <si>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</si>
  <si>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</si>
  <si>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</si>
  <si>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</si>
  <si>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</si>
  <si>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</si>
  <si>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</si>
  <si>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</si>
  <si>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</si>
  <si>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</si>
  <si>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</si>
  <si>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</si>
  <si>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</si>
  <si>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</si>
  <si>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</si>
  <si>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</si>
  <si>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</si>
  <si>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</si>
  <si>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</si>
  <si>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</si>
  <si>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</si>
  <si>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</si>
  <si>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</si>
  <si>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</si>
  <si>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</si>
  <si>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</si>
  <si>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</si>
  <si>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</si>
  <si>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</si>
  <si>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</si>
  <si>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</si>
  <si>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</si>
  <si>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</si>
  <si>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</si>
  <si>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</si>
  <si>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</si>
  <si>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</si>
  <si>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</si>
  <si>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</si>
  <si>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</si>
  <si>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</si>
  <si>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</si>
  <si>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</si>
  <si>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</si>
  <si>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</si>
  <si>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</si>
  <si>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</si>
  <si>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</si>
  <si>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</si>
  <si>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</si>
  <si>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</si>
  <si>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</si>
  <si>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</si>
  <si>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</si>
  <si>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</si>
  <si>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</si>
  <si>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</si>
  <si>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</si>
  <si>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</si>
  <si>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</si>
  <si>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</si>
  <si>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</si>
  <si>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</si>
  <si>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</si>
  <si>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</si>
  <si>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</si>
  <si>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</si>
  <si>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</si>
  <si>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</si>
  <si>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</si>
  <si>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</si>
  <si>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</si>
  <si>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</si>
  <si>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</si>
  <si>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</si>
  <si>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</si>
  <si>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</si>
  <si>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</si>
  <si>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</si>
  <si>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</si>
  <si>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</si>
  <si>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</si>
  <si>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</si>
  <si>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</si>
  <si>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</si>
  <si>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</si>
  <si>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</si>
  <si>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</si>
  <si>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</si>
  <si>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</si>
  <si>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</si>
  <si>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</si>
  <si>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</si>
  <si>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</si>
  <si>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</si>
  <si>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</si>
  <si>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</si>
  <si>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</si>
  <si>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</si>
  <si>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</si>
  <si>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</si>
  <si>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</si>
  <si>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</si>
  <si>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</si>
  <si>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</si>
  <si>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</si>
  <si>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</si>
  <si>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</si>
  <si>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</si>
  <si>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</si>
  <si>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</si>
  <si>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</si>
  <si>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</si>
  <si>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</si>
  <si>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</si>
  <si>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</si>
  <si>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</si>
  <si>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</si>
  <si>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</si>
  <si>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</si>
  <si>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</si>
  <si>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</si>
  <si>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</si>
  <si>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</si>
  <si>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</si>
  <si>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</si>
  <si>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</si>
  <si>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</si>
  <si>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</si>
  <si>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</si>
  <si>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</si>
  <si>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</si>
  <si>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</si>
  <si>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</si>
  <si>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</si>
  <si>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</si>
  <si>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</si>
  <si>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</si>
  <si>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</si>
  <si>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</si>
  <si>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</si>
  <si>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</si>
  <si>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</si>
  <si>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</si>
  <si>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</si>
  <si>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</si>
  <si>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</si>
  <si>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</si>
  <si>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</si>
  <si>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</si>
  <si>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</si>
  <si>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</si>
  <si>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</si>
  <si>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</si>
  <si>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</si>
  <si>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</si>
  <si>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</si>
  <si>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</si>
  <si>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</si>
  <si>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</si>
  <si>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</si>
  <si>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</si>
  <si>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</si>
  <si>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</si>
  <si>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</si>
  <si>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</si>
  <si>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</si>
  <si>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</si>
  <si>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</si>
  <si>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</si>
  <si>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</si>
  <si>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</si>
  <si>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</si>
  <si>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</si>
  <si>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</si>
  <si>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</si>
  <si>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</si>
  <si>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</si>
  <si>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</si>
  <si>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</si>
  <si>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</si>
  <si>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</si>
  <si>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</si>
  <si>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</si>
  <si>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</si>
  <si>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</si>
  <si>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</si>
  <si>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</si>
  <si>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</si>
  <si>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</si>
  <si>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</si>
  <si>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</si>
  <si>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</si>
  <si>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</si>
  <si>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</si>
  <si>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</si>
  <si>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</si>
  <si>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</si>
  <si>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</si>
  <si>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</si>
  <si>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</si>
  <si>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</si>
  <si>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</si>
  <si>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</si>
  <si>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</si>
  <si>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</si>
  <si>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</si>
  <si>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</si>
  <si>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</si>
  <si>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</si>
  <si>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</si>
  <si>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</si>
  <si>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</si>
  <si>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</si>
  <si>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</si>
  <si>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</si>
  <si>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</si>
  <si>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</si>
  <si>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</si>
  <si>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</si>
  <si>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</si>
  <si>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</si>
  <si>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</si>
  <si>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</si>
  <si>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</si>
  <si>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</si>
  <si>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</si>
  <si>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</si>
  <si>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</si>
  <si>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</si>
  <si>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</si>
  <si>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</si>
  <si>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</si>
  <si>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</si>
  <si>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</si>
  <si>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</si>
  <si>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</si>
  <si>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</si>
  <si>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</si>
  <si>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</si>
  <si>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</si>
  <si>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</si>
  <si>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</si>
  <si>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</si>
  <si>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</si>
  <si>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</si>
  <si>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</si>
  <si>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</si>
  <si>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</si>
  <si>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</si>
  <si>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</si>
  <si>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</si>
  <si>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</si>
  <si>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</si>
  <si>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</si>
  <si>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</si>
  <si>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</si>
  <si>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</si>
  <si>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</si>
  <si>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</si>
  <si>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</si>
  <si>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</si>
  <si>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</si>
  <si>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</si>
  <si>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</si>
  <si>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</si>
  <si>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</si>
  <si>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</si>
  <si>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</si>
  <si>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</si>
  <si>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</si>
  <si>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</si>
  <si>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</si>
  <si>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</si>
  <si>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</si>
  <si>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</si>
  <si>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</si>
  <si>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</si>
  <si>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</si>
  <si>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</si>
  <si>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</si>
  <si>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</si>
  <si>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</si>
  <si>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</si>
  <si>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</si>
  <si>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</si>
  <si>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</si>
  <si>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</si>
  <si>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</si>
  <si>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</si>
  <si>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</si>
  <si>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</si>
  <si>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</si>
  <si>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</si>
  <si>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</si>
  <si>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</si>
  <si>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</si>
  <si>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</si>
  <si>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</si>
  <si>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</si>
  <si>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</si>
  <si>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</si>
  <si>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</si>
  <si>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</si>
  <si>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</si>
  <si>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</si>
  <si>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</si>
  <si>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</si>
  <si>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</si>
  <si>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</si>
  <si>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</si>
  <si>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</si>
  <si>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</si>
  <si>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</si>
  <si>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</si>
  <si>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</si>
  <si>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</si>
  <si>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</si>
  <si>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</si>
  <si>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</si>
  <si>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</si>
  <si>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</si>
  <si>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</si>
  <si>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</si>
  <si>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</si>
  <si>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</si>
  <si>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</si>
  <si>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</si>
  <si>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</si>
  <si>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</si>
  <si>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</si>
  <si>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</si>
  <si>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</si>
  <si>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</si>
  <si>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</si>
  <si>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</si>
  <si>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</si>
  <si>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</si>
  <si>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</si>
  <si>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</si>
  <si>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</si>
  <si>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</si>
  <si>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</si>
  <si>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</si>
  <si>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</si>
  <si>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</si>
  <si>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</si>
  <si>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</si>
  <si>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</si>
  <si>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</si>
  <si>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</si>
  <si>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</si>
  <si>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</si>
  <si>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</si>
  <si>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</si>
  <si>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</si>
  <si>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</si>
  <si>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</si>
  <si>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</si>
  <si>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</si>
  <si>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</si>
  <si>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</si>
  <si>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</si>
  <si>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</si>
  <si>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</si>
  <si>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</si>
  <si>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</si>
  <si>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</si>
  <si>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</si>
  <si>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</si>
  <si>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</si>
  <si>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</si>
  <si>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</si>
  <si>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</si>
  <si>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</si>
  <si>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</si>
  <si>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</si>
  <si>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</si>
  <si>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</si>
  <si>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</si>
  <si>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</si>
  <si>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</si>
  <si>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</si>
  <si>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</si>
  <si>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</si>
  <si>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</si>
  <si>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</si>
  <si>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</si>
  <si>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</si>
  <si>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</si>
  <si>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</si>
  <si>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</si>
  <si>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</si>
  <si>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</si>
  <si>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</si>
  <si>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</si>
  <si>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</si>
  <si>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</si>
  <si>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</si>
  <si>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</si>
  <si>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</si>
  <si>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</si>
  <si>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</si>
  <si>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</si>
  <si>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</si>
  <si>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</si>
  <si>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</si>
  <si>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</si>
  <si>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</si>
  <si>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</si>
  <si>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</si>
  <si>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</si>
  <si>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</si>
  <si>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</si>
  <si>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</si>
  <si>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</si>
  <si>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</si>
  <si>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</si>
  <si>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</si>
  <si>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</si>
  <si>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</si>
  <si>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</si>
  <si>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</si>
  <si>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</si>
  <si>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</si>
  <si>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</si>
  <si>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</si>
  <si>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</si>
  <si>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</si>
  <si>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</si>
  <si>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</si>
  <si>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</si>
  <si>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</si>
  <si>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</si>
  <si>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</si>
  <si>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</si>
  <si>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</si>
  <si>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</si>
  <si>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</si>
  <si>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</si>
  <si>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</si>
  <si>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</si>
  <si>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</si>
  <si>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</si>
  <si>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</si>
  <si>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</si>
  <si>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</si>
  <si>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</si>
  <si>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</si>
  <si>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</si>
  <si>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</si>
  <si>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</si>
  <si>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</si>
  <si>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</si>
  <si>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</si>
  <si>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</si>
  <si>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</si>
  <si>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</si>
  <si>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</si>
  <si>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</si>
  <si>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</si>
  <si>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</si>
  <si>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</si>
  <si>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</si>
  <si>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</si>
  <si>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</si>
  <si>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</si>
  <si>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</si>
  <si>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</si>
  <si>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</si>
  <si>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</si>
  <si>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</si>
  <si>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</si>
  <si>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</si>
  <si>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</si>
  <si>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</si>
  <si>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</si>
  <si>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</si>
  <si>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</si>
  <si>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</si>
  <si>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</si>
  <si>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</si>
  <si>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</si>
  <si>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</si>
  <si>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</si>
  <si>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</si>
  <si>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</si>
  <si>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</si>
  <si>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</si>
  <si>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</si>
  <si>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</si>
  <si>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</si>
  <si>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</si>
  <si>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</si>
  <si>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</si>
  <si>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</si>
  <si>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</si>
  <si>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</si>
  <si>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</si>
  <si>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</si>
  <si>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</si>
  <si>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</si>
  <si>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</si>
  <si>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</si>
  <si>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</si>
  <si>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</si>
  <si>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</si>
  <si>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</si>
  <si>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</si>
  <si>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</si>
  <si>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</si>
  <si>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</si>
  <si>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</si>
  <si>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</si>
  <si>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</si>
  <si>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</si>
  <si>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</si>
  <si>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</si>
  <si>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</si>
  <si>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</si>
  <si>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</si>
  <si>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</si>
  <si>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</si>
  <si>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</si>
  <si>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</si>
  <si>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</si>
  <si>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</si>
  <si>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</si>
  <si>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</si>
  <si>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</si>
  <si>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</si>
  <si>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</si>
  <si>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</si>
  <si>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</si>
  <si>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</si>
  <si>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</si>
  <si>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</si>
  <si>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</si>
  <si>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</si>
  <si>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</si>
  <si>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</si>
  <si>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</si>
  <si>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</si>
  <si>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</si>
  <si>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</si>
  <si>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</si>
  <si>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</si>
  <si>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</si>
  <si>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</si>
  <si>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</si>
  <si>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</si>
  <si>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</si>
  <si>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</si>
  <si>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</si>
  <si>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</si>
  <si>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</si>
  <si>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</si>
  <si>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</si>
  <si>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</si>
  <si>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</si>
  <si>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</si>
  <si>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</si>
  <si>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</si>
  <si>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</si>
  <si>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</si>
  <si>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</si>
  <si>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</si>
  <si>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</si>
  <si>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</si>
  <si>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</si>
  <si>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</si>
  <si>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</si>
  <si>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</si>
  <si>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</si>
  <si>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</si>
  <si>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</si>
  <si>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</si>
  <si>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</si>
  <si>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</si>
  <si>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</si>
  <si>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</si>
  <si>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</si>
  <si>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</si>
  <si>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</si>
  <si>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</si>
  <si>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</si>
  <si>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</si>
  <si>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</si>
  <si>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</si>
  <si>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</si>
  <si>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</si>
  <si>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</si>
  <si>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</si>
  <si>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</si>
  <si>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</si>
  <si>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</si>
  <si>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</si>
  <si>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</si>
  <si>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</si>
  <si>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</si>
  <si>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</si>
  <si>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</si>
  <si>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</si>
  <si>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</si>
  <si>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</si>
  <si>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</si>
  <si>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</si>
  <si>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</si>
  <si>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</si>
  <si>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</si>
  <si>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</si>
  <si>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</si>
  <si>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</si>
  <si>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</si>
  <si>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</si>
  <si>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</si>
  <si>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</si>
  <si>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</si>
  <si>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</si>
  <si>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</si>
  <si>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</si>
  <si>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</si>
  <si>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</si>
  <si>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</si>
  <si>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</si>
  <si>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</si>
  <si>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</si>
  <si>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</si>
  <si>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</si>
  <si>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</si>
  <si>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</si>
  <si>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</si>
  <si>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</si>
  <si>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</si>
  <si>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</si>
  <si>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</si>
  <si>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</si>
  <si>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</si>
  <si>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</si>
  <si>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</si>
  <si>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</si>
  <si>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</si>
  <si>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</si>
  <si>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</si>
  <si>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</si>
  <si>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</si>
  <si>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</si>
  <si>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</si>
  <si>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</si>
  <si>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</si>
  <si>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</si>
  <si>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</si>
  <si>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</si>
  <si>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</si>
  <si>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</si>
  <si>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</si>
  <si>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</si>
  <si>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</si>
  <si>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</si>
  <si>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</si>
  <si>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</si>
  <si>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</si>
  <si>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</si>
  <si>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</si>
  <si>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</si>
  <si>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</si>
  <si>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</si>
  <si>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</si>
  <si>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</si>
  <si>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</si>
  <si>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</si>
  <si>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</si>
  <si>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</si>
  <si>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</si>
  <si>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</si>
  <si>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</si>
  <si>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</si>
  <si>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</si>
  <si>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</si>
  <si>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</si>
  <si>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</si>
  <si>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</si>
  <si>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</si>
  <si>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</si>
  <si>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</si>
  <si>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</si>
  <si>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</si>
  <si>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</si>
  <si>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</si>
  <si>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</si>
  <si>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</si>
  <si>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</si>
  <si>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</si>
  <si>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</si>
  <si>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</si>
  <si>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</si>
  <si>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</si>
  <si>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</si>
  <si>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</si>
  <si>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</si>
  <si>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</si>
  <si>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</si>
  <si>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</si>
  <si>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</si>
  <si>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</si>
  <si>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</si>
  <si>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</si>
  <si>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</si>
  <si>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</si>
  <si>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</si>
  <si>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</si>
  <si>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</si>
  <si>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</si>
  <si>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</si>
  <si>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</si>
  <si>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</si>
  <si>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</si>
  <si>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</si>
  <si>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</si>
  <si>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</si>
  <si>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</si>
  <si>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</si>
  <si>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</si>
  <si>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</si>
  <si>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</si>
  <si>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</si>
  <si>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</si>
  <si>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</si>
  <si>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</si>
  <si>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</si>
  <si>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</si>
  <si>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</si>
  <si>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</si>
  <si>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</si>
  <si>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</si>
  <si>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</si>
  <si>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</si>
  <si>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</si>
  <si>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</si>
  <si>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</si>
  <si>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</si>
  <si>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</si>
  <si>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</si>
  <si>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</si>
  <si>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</si>
  <si>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</si>
  <si>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</si>
  <si>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</si>
  <si>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</si>
  <si>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</si>
  <si>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</si>
  <si>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</si>
  <si>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</si>
  <si>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</si>
  <si>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</si>
  <si>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</si>
  <si>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</si>
  <si>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</si>
  <si>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</si>
  <si>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</si>
  <si>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</si>
  <si>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</si>
  <si>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</si>
  <si>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</si>
  <si>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</si>
  <si>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</si>
  <si>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</si>
  <si>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</si>
  <si>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</si>
  <si>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</si>
  <si>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</si>
  <si>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</si>
  <si>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</si>
  <si>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</si>
  <si>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</si>
  <si>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</si>
  <si>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</si>
  <si>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</si>
  <si>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</si>
  <si>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</si>
  <si>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</si>
  <si>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</si>
  <si>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</si>
  <si>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</si>
  <si>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</si>
  <si>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</si>
  <si>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</si>
  <si>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</si>
  <si>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</si>
  <si>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</si>
  <si>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</si>
  <si>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</si>
  <si>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</si>
  <si>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</si>
  <si>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</si>
  <si>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</si>
  <si>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</si>
  <si>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</si>
  <si>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</si>
  <si>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</si>
  <si>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</si>
  <si>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</si>
  <si>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</si>
  <si>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</si>
  <si>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</si>
  <si>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</si>
  <si>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</si>
  <si>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</si>
  <si>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</si>
  <si>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</si>
  <si>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</si>
  <si>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</si>
  <si>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</si>
  <si>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</si>
  <si>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</si>
  <si>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</si>
  <si>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</si>
  <si>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</si>
  <si>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</si>
  <si>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</si>
  <si>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</si>
  <si>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</si>
  <si>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</si>
  <si>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</si>
  <si>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</si>
  <si>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</si>
  <si>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</si>
  <si>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</si>
  <si>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</si>
  <si>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</si>
  <si>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</si>
  <si>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</si>
  <si>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</si>
  <si>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</si>
  <si>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</si>
  <si>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</si>
  <si>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</si>
  <si>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</si>
  <si>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</si>
  <si>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</si>
  <si>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</si>
  <si>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</si>
  <si>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</si>
  <si>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</si>
  <si>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</si>
  <si>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</si>
  <si>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</si>
  <si>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</si>
  <si>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</si>
  <si>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</si>
  <si>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</si>
  <si>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</si>
  <si>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</si>
  <si>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</si>
  <si>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</si>
  <si>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</si>
  <si>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</si>
  <si>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</si>
  <si>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</si>
  <si>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</si>
  <si>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</si>
  <si>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</si>
  <si>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</si>
  <si>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</si>
  <si>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</si>
  <si>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</si>
  <si>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</si>
  <si>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</si>
  <si>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</si>
  <si>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</si>
  <si>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</si>
  <si>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</si>
  <si>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</si>
  <si>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</si>
  <si>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</si>
  <si>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</si>
  <si>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</si>
  <si>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</si>
  <si>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</si>
  <si>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</si>
  <si>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</si>
  <si>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</si>
  <si>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</si>
  <si>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</si>
  <si>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</si>
  <si>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</si>
  <si>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</si>
  <si>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</si>
  <si>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</si>
  <si>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</si>
  <si>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</si>
  <si>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</si>
  <si>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</si>
  <si>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</si>
  <si>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</si>
  <si>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</si>
  <si>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</si>
  <si>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</si>
  <si>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</si>
  <si>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</si>
  <si>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</si>
  <si>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</si>
  <si>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</si>
  <si>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</si>
  <si>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</si>
  <si>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</si>
  <si>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</si>
  <si>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</si>
  <si>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</si>
  <si>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</si>
  <si>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</si>
  <si>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</si>
  <si>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</si>
  <si>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</si>
  <si>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</si>
  <si>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</si>
  <si>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</si>
  <si>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</si>
  <si>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</si>
  <si>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</si>
  <si>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</si>
  <si>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</si>
  <si>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</si>
  <si>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</si>
  <si>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</si>
  <si>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</si>
  <si>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</si>
  <si>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</si>
  <si>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</si>
  <si>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</si>
  <si>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</si>
  <si>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</si>
  <si>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</si>
  <si>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</si>
  <si>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</si>
  <si>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</si>
  <si>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</si>
  <si>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</si>
  <si>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</si>
  <si>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</si>
  <si>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</si>
  <si>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</si>
  <si>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</si>
  <si>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</si>
  <si>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</si>
  <si>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</si>
  <si>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</si>
  <si>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</si>
  <si>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</si>
  <si>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</si>
  <si>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</si>
  <si>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</si>
  <si>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</si>
  <si>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</si>
  <si>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</si>
  <si>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</si>
  <si>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</si>
  <si>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</si>
  <si>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</si>
  <si>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</si>
  <si>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</si>
  <si>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</si>
  <si>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</si>
  <si>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</si>
  <si>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</si>
  <si>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</si>
  <si>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</si>
  <si>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</si>
  <si>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</si>
  <si>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</si>
  <si>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</si>
  <si>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</si>
  <si>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</si>
  <si>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</si>
  <si>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</si>
  <si>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</si>
  <si>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</si>
  <si>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</si>
  <si>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</si>
  <si>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</si>
  <si>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</si>
  <si>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</si>
  <si>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</si>
  <si>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</si>
  <si>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</si>
  <si>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</si>
  <si>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</si>
  <si>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</si>
  <si>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</si>
  <si>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</si>
  <si>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</si>
  <si>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</si>
  <si>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</si>
  <si>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</si>
  <si>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</si>
  <si>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</si>
  <si>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</si>
  <si>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</si>
  <si>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</si>
  <si>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</si>
  <si>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</si>
  <si>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</si>
  <si>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</si>
  <si>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</si>
  <si>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</si>
  <si>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</si>
  <si>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</si>
  <si>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</si>
  <si>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</si>
  <si>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</si>
  <si>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</si>
  <si>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</si>
  <si>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</si>
  <si>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</si>
  <si>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</si>
  <si>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</si>
  <si>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</si>
  <si>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</si>
  <si>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</si>
  <si>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</si>
  <si>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</si>
  <si>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</si>
  <si>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</si>
  <si>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</si>
  <si>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</si>
  <si>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</si>
  <si>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</si>
  <si>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</si>
  <si>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</si>
  <si>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</si>
  <si>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</si>
  <si>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</si>
  <si>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</si>
  <si>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</si>
  <si>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</si>
  <si>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</si>
  <si>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</si>
  <si>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</si>
  <si>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</si>
  <si>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</si>
  <si>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</si>
  <si>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</si>
  <si>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</si>
  <si>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</si>
  <si>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</si>
  <si>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</si>
  <si>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</si>
  <si>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</si>
  <si>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</si>
  <si>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</si>
  <si>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</si>
  <si>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</si>
  <si>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</si>
  <si>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</si>
  <si>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</si>
  <si>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</si>
  <si>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</si>
  <si>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</si>
  <si>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</si>
  <si>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</si>
  <si>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</si>
  <si>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</si>
  <si>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</si>
  <si>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</si>
  <si>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</si>
  <si>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</si>
  <si>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</si>
  <si>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</si>
  <si>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</si>
  <si>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</si>
  <si>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</si>
  <si>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</si>
  <si>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</si>
  <si>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</si>
  <si>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</si>
  <si>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</si>
  <si>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</si>
  <si>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</si>
  <si>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</si>
  <si>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</si>
  <si>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</si>
  <si>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</si>
  <si>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</si>
  <si>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</si>
  <si>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</si>
  <si>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</si>
  <si>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</si>
  <si>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</si>
  <si>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</si>
  <si>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</si>
  <si>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</si>
  <si>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</si>
  <si>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</si>
  <si>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</si>
  <si>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</si>
  <si>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</si>
  <si>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</si>
  <si>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</si>
  <si>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</si>
  <si>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</si>
  <si>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</si>
  <si>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</si>
  <si>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</si>
  <si>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</si>
  <si>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</si>
  <si>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</si>
  <si>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</si>
  <si>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</si>
  <si>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</si>
  <si>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</si>
  <si>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</si>
  <si>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</si>
  <si>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</si>
  <si>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</si>
  <si>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</si>
  <si>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</si>
  <si>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</si>
  <si>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</si>
  <si>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</si>
  <si>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</si>
  <si>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</si>
  <si>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</si>
  <si>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</si>
  <si>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</si>
  <si>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</si>
  <si>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</si>
  <si>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</si>
  <si>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</si>
  <si>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</si>
  <si>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</si>
  <si>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</si>
  <si>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</si>
  <si>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</si>
  <si>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</si>
  <si>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</si>
  <si>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</si>
  <si>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</si>
  <si>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</si>
  <si>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</si>
  <si>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</si>
  <si>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</si>
  <si>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</si>
  <si>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</si>
  <si>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</si>
  <si>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</si>
  <si>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</si>
  <si>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</si>
  <si>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</si>
  <si>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</si>
  <si>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</si>
  <si>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</si>
  <si>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</si>
  <si>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</si>
  <si>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</si>
  <si>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</si>
  <si>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</si>
  <si>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</si>
  <si>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</si>
  <si>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</si>
  <si>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</si>
  <si>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</si>
  <si>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</si>
  <si>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</si>
  <si>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</si>
  <si>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</si>
  <si>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</si>
  <si>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</si>
  <si>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</si>
  <si>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</si>
  <si>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</si>
  <si>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</si>
  <si>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</si>
  <si>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</si>
  <si>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</si>
  <si>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</si>
  <si>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</si>
  <si>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</si>
  <si>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</si>
  <si>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</si>
  <si>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</si>
  <si>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</si>
  <si>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</si>
  <si>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</si>
  <si>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</si>
  <si>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</si>
  <si>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</si>
  <si>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</si>
  <si>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</si>
  <si>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</si>
  <si>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</si>
  <si>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</si>
  <si>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</si>
  <si>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</si>
  <si>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</si>
  <si>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</si>
  <si>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</si>
  <si>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</si>
  <si>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</si>
  <si>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</si>
  <si>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</si>
  <si>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</si>
  <si>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</si>
  <si>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</si>
  <si>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</si>
  <si>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</si>
  <si>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</si>
  <si>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</si>
  <si>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</si>
  <si>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</si>
  <si>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</si>
  <si>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</si>
  <si>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</si>
  <si>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</si>
  <si>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</si>
  <si>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</si>
  <si>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</si>
  <si>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</si>
  <si>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</si>
  <si>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</si>
  <si>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</si>
  <si>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</si>
  <si>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</si>
  <si>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</si>
  <si>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</si>
  <si>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</si>
  <si>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</si>
  <si>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</si>
  <si>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</si>
  <si>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</si>
  <si>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</si>
  <si>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</si>
  <si>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</si>
  <si>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</si>
  <si>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</si>
  <si>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</si>
  <si>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</si>
  <si>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</si>
  <si>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</si>
  <si>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</si>
  <si>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</si>
  <si>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</si>
  <si>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</si>
  <si>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</si>
  <si>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</si>
  <si>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</si>
  <si>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</si>
  <si>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</si>
  <si>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</si>
  <si>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</si>
  <si>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</si>
  <si>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</si>
  <si>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</si>
  <si>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</si>
  <si>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</si>
  <si>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</si>
  <si>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</si>
  <si>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</si>
  <si>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</si>
  <si>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</si>
  <si>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</si>
  <si>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</si>
  <si>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</si>
  <si>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</si>
  <si>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</si>
  <si>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</si>
  <si>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</si>
  <si>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</si>
  <si>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</si>
  <si>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</si>
  <si>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</si>
  <si>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</si>
  <si>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</si>
  <si>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</si>
  <si>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</si>
  <si>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</si>
  <si>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</si>
  <si>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</si>
  <si>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</si>
  <si>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</si>
  <si>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</si>
  <si>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</si>
  <si>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</si>
  <si>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</si>
  <si>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</si>
  <si>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</si>
  <si>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</si>
  <si>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</si>
  <si>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</si>
  <si>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</si>
  <si>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</si>
  <si>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</si>
  <si>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</si>
  <si>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</si>
  <si>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</si>
  <si>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</si>
  <si>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</si>
  <si>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</si>
  <si>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</si>
  <si>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</si>
  <si>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</si>
  <si>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</si>
  <si>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</si>
  <si>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</si>
  <si>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</si>
  <si>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</si>
  <si>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</si>
  <si>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</si>
  <si>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</si>
  <si>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</si>
  <si>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</si>
  <si>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</si>
  <si>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</si>
  <si>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</si>
  <si>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</si>
  <si>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</si>
  <si>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</si>
  <si>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</si>
  <si>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</si>
  <si>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</si>
  <si>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</si>
  <si>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</si>
  <si>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</si>
  <si>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</si>
  <si>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</si>
  <si>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</si>
  <si>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</si>
  <si>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</si>
  <si>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</si>
  <si>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</si>
  <si>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</si>
  <si>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</si>
  <si>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</si>
  <si>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</si>
  <si>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</si>
  <si>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</si>
  <si>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</si>
  <si>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</si>
  <si>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</si>
  <si>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</si>
  <si>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</si>
  <si>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</si>
  <si>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</si>
  <si>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</si>
  <si>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</si>
  <si>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</si>
  <si>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</si>
  <si>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</si>
  <si>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</si>
  <si>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</si>
  <si>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</si>
  <si>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</si>
  <si>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</si>
  <si>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</si>
  <si>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</si>
  <si>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</si>
  <si>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</si>
  <si>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</si>
  <si>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</si>
  <si>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</si>
  <si>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</si>
  <si>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</si>
  <si>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</si>
  <si>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</si>
  <si>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</si>
  <si>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</si>
  <si>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</si>
  <si>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</si>
  <si>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</si>
  <si>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</si>
  <si>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</si>
  <si>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</si>
  <si>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</si>
  <si>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</si>
  <si>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</si>
  <si>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</si>
  <si>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</si>
  <si>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</si>
  <si>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</si>
  <si>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</si>
  <si>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</si>
  <si>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</si>
  <si>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</si>
  <si>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</si>
  <si>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</si>
  <si>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</si>
  <si>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</si>
  <si>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</si>
  <si>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</si>
  <si>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</si>
  <si>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</si>
  <si>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</si>
  <si>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</si>
  <si>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</si>
  <si>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</si>
  <si>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</si>
  <si>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</si>
  <si>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</si>
  <si>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</si>
  <si>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</si>
  <si>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</si>
  <si>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</si>
  <si>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</si>
  <si>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</si>
  <si>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</si>
  <si>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</si>
  <si>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</si>
  <si>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</si>
  <si>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</si>
  <si>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</si>
  <si>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</si>
  <si>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</si>
  <si>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</si>
  <si>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</si>
  <si>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</si>
  <si>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</si>
  <si>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</si>
  <si>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</si>
  <si>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</si>
  <si>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</si>
  <si>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</si>
  <si>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</si>
  <si>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</si>
  <si>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</si>
  <si>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</si>
  <si>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</si>
  <si>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</si>
  <si>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</si>
  <si>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</si>
  <si>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</si>
  <si>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</si>
  <si>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</si>
  <si>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</si>
  <si>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</si>
  <si>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</si>
  <si>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</si>
  <si>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</si>
  <si>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</si>
  <si>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</si>
  <si>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</si>
  <si>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</si>
  <si>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</si>
  <si>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</si>
  <si>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</si>
  <si>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</si>
  <si>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</si>
  <si>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</si>
  <si>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</si>
  <si>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</si>
  <si>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</si>
  <si>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</si>
  <si>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</si>
  <si>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</si>
  <si>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</si>
  <si>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</si>
  <si>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</si>
  <si>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</si>
  <si>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</si>
  <si>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</si>
  <si>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</si>
  <si>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</si>
  <si>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</si>
  <si>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</si>
  <si>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</si>
  <si>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</si>
  <si>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</si>
  <si>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</si>
  <si>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</si>
  <si>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</si>
  <si>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</si>
  <si>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</si>
  <si>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</si>
  <si>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</si>
  <si>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</si>
  <si>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</si>
  <si>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</si>
  <si>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</si>
  <si>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</si>
  <si>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</si>
  <si>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</si>
  <si>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</si>
  <si>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</si>
  <si>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</si>
  <si>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</si>
  <si>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</si>
  <si>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</si>
  <si>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</si>
  <si>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</si>
  <si>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</si>
  <si>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</si>
  <si>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</si>
  <si>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</si>
  <si>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</si>
  <si>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</si>
  <si>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</si>
  <si>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</si>
  <si>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</si>
  <si>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</si>
  <si>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</si>
  <si>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</si>
  <si>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</si>
  <si>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</si>
  <si>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</si>
  <si>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</si>
  <si>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</si>
  <si>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</si>
  <si>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</si>
  <si>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</si>
  <si>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</si>
  <si>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</si>
  <si>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</si>
  <si>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</si>
  <si>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</si>
  <si>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</si>
  <si>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</si>
  <si>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</si>
  <si>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</si>
  <si>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</si>
  <si>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</si>
  <si>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</si>
  <si>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</si>
  <si>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</si>
  <si>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</si>
  <si>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</si>
  <si>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</si>
  <si>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</si>
  <si>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</si>
  <si>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</si>
  <si>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</si>
  <si>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</si>
  <si>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</si>
  <si>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</si>
  <si>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</si>
  <si>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</si>
  <si>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</si>
  <si>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</si>
  <si>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</si>
  <si>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</si>
  <si>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</si>
  <si>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</si>
  <si>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</si>
  <si>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</si>
  <si>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</si>
  <si>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</si>
  <si>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</si>
  <si>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</si>
  <si>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</si>
  <si>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</si>
  <si>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</si>
  <si>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</si>
  <si>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</si>
  <si>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</si>
  <si>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</si>
  <si>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</si>
  <si>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</si>
  <si>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</si>
  <si>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</si>
  <si>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</si>
  <si>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</si>
  <si>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</si>
  <si>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</si>
  <si>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</si>
  <si>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</si>
  <si>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</si>
  <si>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</si>
  <si>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</si>
  <si>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</si>
  <si>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</si>
  <si>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</si>
  <si>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</si>
  <si>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</si>
  <si>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</si>
  <si>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</si>
  <si>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</si>
  <si>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</si>
  <si>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</si>
  <si>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</si>
  <si>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</si>
  <si>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</si>
  <si>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</si>
  <si>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</si>
  <si>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</si>
  <si>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</si>
  <si>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</si>
  <si>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</si>
  <si>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</si>
  <si>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</si>
  <si>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</si>
  <si>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</si>
  <si>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</si>
  <si>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</si>
  <si>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</si>
  <si>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</si>
  <si>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</si>
  <si>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</si>
  <si>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</si>
  <si>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</si>
  <si>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</si>
  <si>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</si>
  <si>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</si>
  <si>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</si>
  <si>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</si>
  <si>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</si>
  <si>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</si>
  <si>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</si>
  <si>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</si>
  <si>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</si>
  <si>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</si>
  <si>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</si>
  <si>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</si>
  <si>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</si>
  <si>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</si>
  <si>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</si>
  <si>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</si>
  <si>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</si>
  <si>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</si>
  <si>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</si>
  <si>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</si>
  <si>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</si>
  <si>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</si>
  <si>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</si>
  <si>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</si>
  <si>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</si>
  <si>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</si>
  <si>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</si>
  <si>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</si>
  <si>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</si>
  <si>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</si>
  <si>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</si>
  <si>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</si>
  <si>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</si>
  <si>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</si>
  <si>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</si>
  <si>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</si>
  <si>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</si>
  <si>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</si>
  <si>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</si>
  <si>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</si>
  <si>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</si>
  <si>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</si>
  <si>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</si>
  <si>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</si>
  <si>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</si>
  <si>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</si>
  <si>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</si>
  <si>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</si>
  <si>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</si>
  <si>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</si>
  <si>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</si>
  <si>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</si>
  <si>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</si>
  <si>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</si>
  <si>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</si>
  <si>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</si>
  <si>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</si>
  <si>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</si>
  <si>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</si>
  <si>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</si>
  <si>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</si>
  <si>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</si>
  <si>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</si>
  <si>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</si>
  <si>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</si>
  <si>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</si>
  <si>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</si>
  <si>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</si>
  <si>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</si>
  <si>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</si>
  <si>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</si>
  <si>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</si>
  <si>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</si>
  <si>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</si>
  <si>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</si>
  <si>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</si>
  <si>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</si>
  <si>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</si>
  <si>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</si>
  <si>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</si>
  <si>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</si>
  <si>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</si>
  <si>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</si>
  <si>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</si>
  <si>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</si>
  <si>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</si>
  <si>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</si>
  <si>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</si>
  <si>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</si>
  <si>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</si>
  <si>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</si>
  <si>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</si>
  <si>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</si>
  <si>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</si>
  <si>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</si>
  <si>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</si>
  <si>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</si>
  <si>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</si>
  <si>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</si>
  <si>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</si>
  <si>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</si>
  <si>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</si>
  <si>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</si>
  <si>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</si>
  <si>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</si>
  <si>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</si>
  <si>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</si>
  <si>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</si>
  <si>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</si>
  <si>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</si>
  <si>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</si>
  <si>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</si>
  <si>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</si>
  <si>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</si>
  <si>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</si>
  <si>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</si>
  <si>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</si>
  <si>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</si>
  <si>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</si>
  <si>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</si>
  <si>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</si>
  <si>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</si>
  <si>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</si>
  <si>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</si>
  <si>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</si>
  <si>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</si>
  <si>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</si>
  <si>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</si>
  <si>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</si>
  <si>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</si>
  <si>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</si>
  <si>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</si>
  <si>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</si>
  <si>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</si>
  <si>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</si>
  <si>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</si>
  <si>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</si>
  <si>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</si>
  <si>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</si>
  <si>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</si>
  <si>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</si>
  <si>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</si>
  <si>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</si>
  <si>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</si>
  <si>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</si>
  <si>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</si>
  <si>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</si>
  <si>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</si>
  <si>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</si>
  <si>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</si>
  <si>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</si>
  <si>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</si>
  <si>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</si>
  <si>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</si>
  <si>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</si>
  <si>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</si>
  <si>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</si>
  <si>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</si>
  <si>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</si>
  <si>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</si>
  <si>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</si>
  <si>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</si>
  <si>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</si>
  <si>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</si>
  <si>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</si>
  <si>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</si>
  <si>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</si>
  <si>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</si>
  <si>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</si>
  <si>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</si>
  <si>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</si>
  <si>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</si>
  <si>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</si>
  <si>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</si>
  <si>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</si>
  <si>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</si>
  <si>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</si>
  <si>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</si>
  <si>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</si>
  <si>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</si>
  <si>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</si>
  <si>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</si>
  <si>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</si>
  <si>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</si>
  <si>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</si>
  <si>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</si>
  <si>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</si>
  <si>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</si>
  <si>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</si>
  <si>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</si>
  <si>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</si>
  <si>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</si>
  <si>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</si>
  <si>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</si>
  <si>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</si>
  <si>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</si>
  <si>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</si>
  <si>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</si>
  <si>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</si>
  <si>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</si>
  <si>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</si>
  <si>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</si>
  <si>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</si>
  <si>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</si>
  <si>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</si>
  <si>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</si>
  <si>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</si>
  <si>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</si>
  <si>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</si>
  <si>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</si>
  <si>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</si>
  <si>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</si>
  <si>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</si>
  <si>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</si>
  <si>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</si>
  <si>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</si>
  <si>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</si>
  <si>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</si>
  <si>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</si>
  <si>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</si>
  <si>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</si>
  <si>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</si>
  <si>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</si>
  <si>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</si>
  <si>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</si>
  <si>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</si>
  <si>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</si>
  <si>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</si>
  <si>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</si>
  <si>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</si>
  <si>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</si>
  <si>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</si>
  <si>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</si>
  <si>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</si>
  <si>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</si>
  <si>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</si>
  <si>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</si>
  <si>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</si>
  <si>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</si>
  <si>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</si>
  <si>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</si>
  <si>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</si>
  <si>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</si>
  <si>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</si>
  <si>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</si>
  <si>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</si>
  <si>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</si>
  <si>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</si>
  <si>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</si>
  <si>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</si>
  <si>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</si>
  <si>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</si>
  <si>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</si>
  <si>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</si>
  <si>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</si>
  <si>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</si>
  <si>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</si>
  <si>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</si>
  <si>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</si>
  <si>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</si>
  <si>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</si>
  <si>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</si>
  <si>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</si>
  <si>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</si>
  <si>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</si>
  <si>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</si>
  <si>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</si>
  <si>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</si>
  <si>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</si>
  <si>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</si>
  <si>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</si>
  <si>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</si>
  <si>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</si>
  <si>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</si>
  <si>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</si>
  <si>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</si>
  <si>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</si>
  <si>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</si>
  <si>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</si>
  <si>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</si>
  <si>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</si>
  <si>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</si>
  <si>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</si>
  <si>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</si>
  <si>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</si>
  <si>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</si>
  <si>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</si>
  <si>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</si>
  <si>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</si>
  <si>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</si>
  <si>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</si>
  <si>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</si>
  <si>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</si>
  <si>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</si>
  <si>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</si>
  <si>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</si>
  <si>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</si>
  <si>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</si>
  <si>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</si>
  <si>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</si>
  <si>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</si>
  <si>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</si>
  <si>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</si>
  <si>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</si>
  <si>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</si>
  <si>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</si>
  <si>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</si>
  <si>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</si>
  <si>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</si>
  <si>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</si>
  <si>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</si>
  <si>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</si>
  <si>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</si>
  <si>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</si>
  <si>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</si>
  <si>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</si>
  <si>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</si>
  <si>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</si>
  <si>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</si>
  <si>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</si>
  <si>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</si>
  <si>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</si>
  <si>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</si>
  <si>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</si>
  <si>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</si>
  <si>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</si>
  <si>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</si>
  <si>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</si>
  <si>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</si>
  <si>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</si>
  <si>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</si>
  <si>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</si>
  <si>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</si>
  <si>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</si>
  <si>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</si>
  <si>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</si>
  <si>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</si>
  <si>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</si>
  <si>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</si>
  <si>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</si>
  <si>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</si>
  <si>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</si>
  <si>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</si>
  <si>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</si>
  <si>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</si>
  <si>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</si>
  <si>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</si>
  <si>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</si>
  <si>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</si>
  <si>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</si>
  <si>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</si>
  <si>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</si>
  <si>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</si>
  <si>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</si>
  <si>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</si>
  <si>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</si>
  <si>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</si>
  <si>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</si>
  <si>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</si>
  <si>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</si>
  <si>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</si>
  <si>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</si>
  <si>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</si>
  <si>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</si>
  <si>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</si>
  <si>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</si>
  <si>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</si>
  <si>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</si>
  <si>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</si>
  <si>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</si>
  <si>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</si>
  <si>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</si>
  <si>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</si>
  <si>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</si>
  <si>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</si>
  <si>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</si>
  <si>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</si>
  <si>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</si>
  <si>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</si>
  <si>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</si>
  <si>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</si>
  <si>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</si>
  <si>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</si>
  <si>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</si>
  <si>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</si>
  <si>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</si>
  <si>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</si>
  <si>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</si>
  <si>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</si>
  <si>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</si>
  <si>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</si>
  <si>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</si>
  <si>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</si>
  <si>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</si>
  <si>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</si>
  <si>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</si>
  <si>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</si>
  <si>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</si>
  <si>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</si>
  <si>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</si>
  <si>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</si>
  <si>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</si>
  <si>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</si>
  <si>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</si>
  <si>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</si>
  <si>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</si>
  <si>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</si>
  <si>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</si>
  <si>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</si>
  <si>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</si>
  <si>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</si>
  <si>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</si>
  <si>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</si>
  <si>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</si>
  <si>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</si>
  <si>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</si>
  <si>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</si>
  <si>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</si>
  <si>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</si>
  <si>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</si>
  <si>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</si>
  <si>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</si>
  <si>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</si>
  <si>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</si>
  <si>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</si>
  <si>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</si>
  <si>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</si>
  <si>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</si>
  <si>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</si>
  <si>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</si>
  <si>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</si>
  <si>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</si>
  <si>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</si>
  <si>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</si>
  <si>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</si>
  <si>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</si>
  <si>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</si>
  <si>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</si>
  <si>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</si>
  <si>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</si>
  <si>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</si>
  <si>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</si>
  <si>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</si>
  <si>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</si>
  <si>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</si>
  <si>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</si>
  <si>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</si>
  <si>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</si>
  <si>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</si>
  <si>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</si>
  <si>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</si>
  <si>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</si>
  <si>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</si>
  <si>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</si>
  <si>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</si>
  <si>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</si>
  <si>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</si>
  <si>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</si>
  <si>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</si>
  <si>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</si>
  <si>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</si>
  <si>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</si>
  <si>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</si>
  <si>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</si>
  <si>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</si>
  <si>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</si>
  <si>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</si>
  <si>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</si>
  <si>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</si>
  <si>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</si>
  <si>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</si>
  <si>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</si>
  <si>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</si>
  <si>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</si>
  <si>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</si>
  <si>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</si>
  <si>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</si>
  <si>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</si>
  <si>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</si>
  <si>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</si>
  <si>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</si>
  <si>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</si>
  <si>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</si>
  <si>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</si>
  <si>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</si>
  <si>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</si>
  <si>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</si>
  <si>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</si>
  <si>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</si>
  <si>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</si>
  <si>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</si>
  <si>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</si>
  <si>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</si>
  <si>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</si>
  <si>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</si>
  <si>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</si>
  <si>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</si>
  <si>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</si>
  <si>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</si>
  <si>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</si>
  <si>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</si>
  <si>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</si>
  <si>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</si>
  <si>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</si>
  <si>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</si>
  <si>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</si>
  <si>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</si>
  <si>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</si>
  <si>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</si>
  <si>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</si>
  <si>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</si>
  <si>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</si>
  <si>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</si>
  <si>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</si>
  <si>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</si>
  <si>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</si>
  <si>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</si>
  <si>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</si>
  <si>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</si>
  <si>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</si>
  <si>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</si>
  <si>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</si>
  <si>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</si>
  <si>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</si>
  <si>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</si>
  <si>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</si>
  <si>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</si>
  <si>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</si>
  <si>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</si>
  <si>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</si>
  <si>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</si>
  <si>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</si>
  <si>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</si>
  <si>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</si>
  <si>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</si>
  <si>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</si>
  <si>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</si>
  <si>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</si>
  <si>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</si>
  <si>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</si>
  <si>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</si>
  <si>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</si>
  <si>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</si>
  <si>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</si>
  <si>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</si>
  <si>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</si>
  <si>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</si>
  <si>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</si>
  <si>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</si>
  <si>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</si>
  <si>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</si>
  <si>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</si>
  <si>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</si>
  <si>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</si>
  <si>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</si>
  <si>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</si>
  <si>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</si>
  <si>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</si>
  <si>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</si>
  <si>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</si>
  <si>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</si>
  <si>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</si>
  <si>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</si>
  <si>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</si>
  <si>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</si>
  <si>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</si>
  <si>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</si>
  <si>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</si>
  <si>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</si>
  <si>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</si>
  <si>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</si>
  <si>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</si>
  <si>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</si>
  <si>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</si>
  <si>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</si>
  <si>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</si>
  <si>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</si>
  <si>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</si>
  <si>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</si>
  <si>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</si>
  <si>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</si>
  <si>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</si>
  <si>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</si>
  <si>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</si>
  <si>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</si>
  <si>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</si>
  <si>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</si>
  <si>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</si>
  <si>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</si>
  <si>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</si>
  <si>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</si>
  <si>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</si>
  <si>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</si>
  <si>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</si>
  <si>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</si>
  <si>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</si>
  <si>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</si>
  <si>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</si>
  <si>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</si>
  <si>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</si>
  <si>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</si>
  <si>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</si>
  <si>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</si>
  <si>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</si>
  <si>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</si>
  <si>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</si>
  <si>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</si>
  <si>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</si>
  <si>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</si>
  <si>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</si>
  <si>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</si>
  <si>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</si>
  <si>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</si>
  <si>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</si>
  <si>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</si>
  <si>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</si>
  <si>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</si>
  <si>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</si>
  <si>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</si>
  <si>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</si>
  <si>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</si>
  <si>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</si>
  <si>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</si>
  <si>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</si>
  <si>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</si>
  <si>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</si>
  <si>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</si>
  <si>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</si>
  <si>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</si>
  <si>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</si>
  <si>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</si>
  <si>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</si>
  <si>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</si>
  <si>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</si>
  <si>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</si>
  <si>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</si>
  <si>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</si>
  <si>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</si>
  <si>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</si>
  <si>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</si>
  <si>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</si>
  <si>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</si>
  <si>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</si>
  <si>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</si>
  <si>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</si>
  <si>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</si>
  <si>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</si>
  <si>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</si>
  <si>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</si>
  <si>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</si>
  <si>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</si>
  <si>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</si>
  <si>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</si>
  <si>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</si>
  <si>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</si>
  <si>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</si>
  <si>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</si>
  <si>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</si>
  <si>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</si>
  <si>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</si>
  <si>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</si>
  <si>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</si>
  <si>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</si>
  <si>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</si>
  <si>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</si>
  <si>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</si>
  <si>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</si>
  <si>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</si>
  <si>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</si>
  <si>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</si>
  <si>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</si>
  <si>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</si>
  <si>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</si>
  <si>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</si>
  <si>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</si>
  <si>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</si>
  <si>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</si>
  <si>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</si>
  <si>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</si>
  <si>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</si>
  <si>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</si>
  <si>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</si>
  <si>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</si>
  <si>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</si>
  <si>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</si>
  <si>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</si>
  <si>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</si>
  <si>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</si>
  <si>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</si>
  <si>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</si>
  <si>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</si>
  <si>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</si>
  <si>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</si>
  <si>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</si>
  <si>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</si>
  <si>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</si>
  <si>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</si>
  <si>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</si>
  <si>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</si>
  <si>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</si>
  <si>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</si>
  <si>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</si>
  <si>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</si>
  <si>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</si>
  <si>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</si>
  <si>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</si>
  <si>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</si>
  <si>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</si>
  <si>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</si>
  <si>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</si>
  <si>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</si>
  <si>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</si>
  <si>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</si>
  <si>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</si>
  <si>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</si>
  <si>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</si>
  <si>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</si>
  <si>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</si>
  <si>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</si>
  <si>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</si>
  <si>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</si>
  <si>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</si>
  <si>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</si>
  <si>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</si>
  <si>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</si>
  <si>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</si>
  <si>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</si>
  <si>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</si>
  <si>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</si>
  <si>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</si>
  <si>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</si>
  <si>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</si>
  <si>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</si>
  <si>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</si>
  <si>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</si>
  <si>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</si>
  <si>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</si>
  <si>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</si>
  <si>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</si>
  <si>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</si>
  <si>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</si>
  <si>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</si>
  <si>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</si>
  <si>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</si>
  <si>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</si>
  <si>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</si>
  <si>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</si>
  <si>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</si>
  <si>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</si>
  <si>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</si>
  <si>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</si>
  <si>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</si>
  <si>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</si>
  <si>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</si>
  <si>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</si>
  <si>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</si>
  <si>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</si>
  <si>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</si>
  <si>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</si>
  <si>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</si>
  <si>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</si>
  <si>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</si>
  <si>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</si>
  <si>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</si>
  <si>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</si>
  <si>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</si>
  <si>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</si>
  <si>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</si>
  <si>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</si>
  <si>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</si>
  <si>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</si>
  <si>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</si>
  <si>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</si>
  <si>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</si>
  <si>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</si>
  <si>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</si>
  <si>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</si>
  <si>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</si>
  <si>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</si>
  <si>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</si>
  <si>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</si>
  <si>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</si>
  <si>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</si>
  <si>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</si>
  <si>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</si>
  <si>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</si>
  <si>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</si>
  <si>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</si>
  <si>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</si>
  <si>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</si>
  <si>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</si>
  <si>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</si>
  <si>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</si>
  <si>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</si>
  <si>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</si>
  <si>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</si>
  <si>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</si>
  <si>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</si>
  <si>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</si>
  <si>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</si>
  <si>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</si>
  <si>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</si>
  <si>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</si>
  <si>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</si>
  <si>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</si>
  <si>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</si>
  <si>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</si>
  <si>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</si>
  <si>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</si>
  <si>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</si>
  <si>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</si>
  <si>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</si>
  <si>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</si>
  <si>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</si>
  <si>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</si>
  <si>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</si>
  <si>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</si>
  <si>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</si>
  <si>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</si>
  <si>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</si>
  <si>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</si>
  <si>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</si>
  <si>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</si>
  <si>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</si>
  <si>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</si>
  <si>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</si>
  <si>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</si>
  <si>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</si>
  <si>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</si>
  <si>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</si>
  <si>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</si>
  <si>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</si>
  <si>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</si>
  <si>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</si>
  <si>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</si>
  <si>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</si>
  <si>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</si>
  <si>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</si>
  <si>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</si>
  <si>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</si>
  <si>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</si>
  <si>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</si>
  <si>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</si>
  <si>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</si>
  <si>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</si>
  <si>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</si>
  <si>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</si>
  <si>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</si>
  <si>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</si>
  <si>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</si>
  <si>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</si>
  <si>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</si>
  <si>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</si>
  <si>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</si>
  <si>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</si>
  <si>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</si>
  <si>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</si>
  <si>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</si>
  <si>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</si>
  <si>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</si>
  <si>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</si>
  <si>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</si>
  <si>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</si>
  <si>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</si>
  <si>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</si>
  <si>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</si>
  <si>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</si>
  <si>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</si>
  <si>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</si>
  <si>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</si>
  <si>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</si>
  <si>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</si>
  <si>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</si>
  <si>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</si>
  <si>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</si>
  <si>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</si>
  <si>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</si>
  <si>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</si>
  <si>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</si>
  <si>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</si>
  <si>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</si>
  <si>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</si>
  <si>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</si>
  <si>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</si>
  <si>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</si>
  <si>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</si>
  <si>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</si>
  <si>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</si>
  <si>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</si>
  <si>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</si>
  <si>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</si>
  <si>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</si>
  <si>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</si>
  <si>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</si>
  <si>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</si>
  <si>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</si>
  <si>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</si>
  <si>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</si>
  <si>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</si>
  <si>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</si>
  <si>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</si>
  <si>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</si>
  <si>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</si>
  <si>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</si>
  <si>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</si>
  <si>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</si>
  <si>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</si>
  <si>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</si>
  <si>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</si>
  <si>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</si>
  <si>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</si>
  <si>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</si>
  <si>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</si>
  <si>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</si>
  <si>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</si>
  <si>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</si>
  <si>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</si>
  <si>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</si>
  <si>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</si>
  <si>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</si>
  <si>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</si>
  <si>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</si>
  <si>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</si>
  <si>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</si>
  <si>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</si>
  <si>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</si>
  <si>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</si>
  <si>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</si>
  <si>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</si>
  <si>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</si>
  <si>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</si>
  <si>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</si>
  <si>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</si>
  <si>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</si>
  <si>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</si>
  <si>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</si>
  <si>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</si>
  <si>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</si>
  <si>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</si>
  <si>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</si>
  <si>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</si>
  <si>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</si>
  <si>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</si>
  <si>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</si>
  <si>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</si>
  <si>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</si>
  <si>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</si>
  <si>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</si>
  <si>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</si>
  <si>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</si>
  <si>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</si>
  <si>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</si>
  <si>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</si>
  <si>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</si>
  <si>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</si>
  <si>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</si>
  <si>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</si>
  <si>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</si>
  <si>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</si>
  <si>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</si>
  <si>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</si>
  <si>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</si>
  <si>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</si>
  <si>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</si>
  <si>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</si>
  <si>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</si>
  <si>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</si>
  <si>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</si>
  <si>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</si>
  <si>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</si>
  <si>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</si>
  <si>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</si>
  <si>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</si>
  <si>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</si>
  <si>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</si>
  <si>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</si>
  <si>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</si>
  <si>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</si>
  <si>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</si>
  <si>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</si>
  <si>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</si>
  <si>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</si>
  <si>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</si>
  <si>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</si>
  <si>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</si>
  <si>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</si>
  <si>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</si>
  <si>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</si>
  <si>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</si>
  <si>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</si>
  <si>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</si>
  <si>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</si>
  <si>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</si>
  <si>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</si>
  <si>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</si>
  <si>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</si>
  <si>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</si>
  <si>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</si>
  <si>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</si>
  <si>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</si>
  <si>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</si>
  <si>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</si>
  <si>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</si>
  <si>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</si>
  <si>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</si>
  <si>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</si>
  <si>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</si>
  <si>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</si>
  <si>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</si>
  <si>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</si>
  <si>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</si>
  <si>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</si>
  <si>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</si>
  <si>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</si>
  <si>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</si>
  <si>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</si>
  <si>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</si>
  <si>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</si>
  <si>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</si>
  <si>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</si>
  <si>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</si>
  <si>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</si>
  <si>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</si>
  <si>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</si>
  <si>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</si>
  <si>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</si>
  <si>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</si>
  <si>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</si>
  <si>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</si>
  <si>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</si>
  <si>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</si>
  <si>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</si>
  <si>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</si>
  <si>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</si>
  <si>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</si>
  <si>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</si>
  <si>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</si>
  <si>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</si>
  <si>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</si>
  <si>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</si>
  <si>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</si>
  <si>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</si>
  <si>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</si>
  <si>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</si>
  <si>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</si>
  <si>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</si>
  <si>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</si>
  <si>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</si>
  <si>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</si>
  <si>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</si>
  <si>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</si>
  <si>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</si>
  <si>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</si>
  <si>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</si>
  <si>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</si>
  <si>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</si>
  <si>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</si>
  <si>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</si>
  <si>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</si>
  <si>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</si>
  <si>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</si>
  <si>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</si>
  <si>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</si>
  <si>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</si>
  <si>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</si>
  <si>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</si>
  <si>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</si>
  <si>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</si>
  <si>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</si>
  <si>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</si>
  <si>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</si>
  <si>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</si>
  <si>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</si>
  <si>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</si>
  <si>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</si>
  <si>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</si>
  <si>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</si>
  <si>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</si>
  <si>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</si>
  <si>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</si>
  <si>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</si>
  <si>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</si>
  <si>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</si>
  <si>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</si>
  <si>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</si>
  <si>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</si>
  <si>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</si>
  <si>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</si>
  <si>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</si>
  <si>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</si>
  <si>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</si>
  <si>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</si>
  <si>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</si>
  <si>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</si>
  <si>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</si>
  <si>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</si>
  <si>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</si>
  <si>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</si>
  <si>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</si>
  <si>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</si>
  <si>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</si>
  <si>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</si>
  <si>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</si>
  <si>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</si>
  <si>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</si>
  <si>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</si>
  <si>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</si>
  <si>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</si>
  <si>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</si>
  <si>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</si>
  <si>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</si>
  <si>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</si>
  <si>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</si>
  <si>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</si>
  <si>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</si>
  <si>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</si>
  <si>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</si>
  <si>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</si>
  <si>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</si>
  <si>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</si>
  <si>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</si>
  <si>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</si>
  <si>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</si>
  <si>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</si>
  <si>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</si>
  <si>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</si>
  <si>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</si>
  <si>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</si>
  <si>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</si>
  <si>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</si>
  <si>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</si>
  <si>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</si>
  <si>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</si>
  <si>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</si>
  <si>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</si>
  <si>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</si>
  <si>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</si>
  <si>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</si>
  <si>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</si>
  <si>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</si>
  <si>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</si>
  <si>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</si>
  <si>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</si>
  <si>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</si>
  <si>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</si>
  <si>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</si>
  <si>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</si>
  <si>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</si>
  <si>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</si>
  <si>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</si>
  <si>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</si>
  <si>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</si>
  <si>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</si>
  <si>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</si>
  <si>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</si>
  <si>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</si>
  <si>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</si>
  <si>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</si>
  <si>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</si>
  <si>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</si>
  <si>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</si>
  <si>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</si>
  <si>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</si>
  <si>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</si>
  <si>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</si>
  <si>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</si>
  <si>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</si>
  <si>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</si>
  <si>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</si>
  <si>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</si>
  <si>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</si>
  <si>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</si>
  <si>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</si>
  <si>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</si>
  <si>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</si>
  <si>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</si>
  <si>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</si>
  <si>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</si>
  <si>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</si>
  <si>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</si>
  <si>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</si>
  <si>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</si>
  <si>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</si>
  <si>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</si>
  <si>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</si>
  <si>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</si>
  <si>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</si>
  <si>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</si>
  <si>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</si>
  <si>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</si>
  <si>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</si>
  <si>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</si>
  <si>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</si>
  <si>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</si>
  <si>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</si>
  <si>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</si>
  <si>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</si>
  <si>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</si>
  <si>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</si>
  <si>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</si>
  <si>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</si>
  <si>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</si>
  <si>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</si>
  <si>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</si>
  <si>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</si>
  <si>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</si>
  <si>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</si>
  <si>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</si>
  <si>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</si>
  <si>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</si>
  <si>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</si>
  <si>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</si>
  <si>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</si>
  <si>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</si>
  <si>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</si>
  <si>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</si>
  <si>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</si>
  <si>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</si>
  <si>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</si>
  <si>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</si>
  <si>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</si>
  <si>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</si>
  <si>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</si>
  <si>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</si>
  <si>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</si>
  <si>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</si>
  <si>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</si>
  <si>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</si>
  <si>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</si>
  <si>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</si>
  <si>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</si>
  <si>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</si>
  <si>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</si>
  <si>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</si>
  <si>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</si>
  <si>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</si>
  <si>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</si>
  <si>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</si>
  <si>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</si>
  <si>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</si>
  <si>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</si>
  <si>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</si>
  <si>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</si>
  <si>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</si>
  <si>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</si>
  <si>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</si>
  <si>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</si>
  <si>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</si>
  <si>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</si>
  <si>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</si>
  <si>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</si>
  <si>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</si>
  <si>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</si>
  <si>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</si>
  <si>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</si>
  <si>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</si>
  <si>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</si>
  <si>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</si>
  <si>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</si>
  <si>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</si>
  <si>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</si>
  <si>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</si>
  <si>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</si>
  <si>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</si>
  <si>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</si>
  <si>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</si>
  <si>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</si>
  <si>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</si>
  <si>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</si>
  <si>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</si>
  <si>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</si>
  <si>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</si>
  <si>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</si>
  <si>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</si>
  <si>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</si>
  <si>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</si>
  <si>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</si>
  <si>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</si>
  <si>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</si>
  <si>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</si>
  <si>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</si>
  <si>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</si>
  <si>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</si>
  <si>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</si>
  <si>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</si>
  <si>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</si>
  <si>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</si>
  <si>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</si>
  <si>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</si>
  <si>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</si>
  <si>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</si>
  <si>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</si>
  <si>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</si>
  <si>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</si>
  <si>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</si>
  <si>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</si>
  <si>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</si>
  <si>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</si>
  <si>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</si>
  <si>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</si>
  <si>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</si>
  <si>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</si>
  <si>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</si>
  <si>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</si>
  <si>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</si>
  <si>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</si>
  <si>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</si>
  <si>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</si>
  <si>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</si>
  <si>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</si>
  <si>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</si>
  <si>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</si>
  <si>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</si>
  <si>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</si>
  <si>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</si>
  <si>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</si>
  <si>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</si>
  <si>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</si>
  <si>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</si>
  <si>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</si>
  <si>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</si>
  <si>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</si>
  <si>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</si>
  <si>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</si>
  <si>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</si>
  <si>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</si>
  <si>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</si>
  <si>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</si>
  <si>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</si>
  <si>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</si>
  <si>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</si>
  <si>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</si>
  <si>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</si>
  <si>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</si>
  <si>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</si>
  <si>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</si>
  <si>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</si>
  <si>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</si>
  <si>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</si>
  <si>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</si>
  <si>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</si>
  <si>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</si>
  <si>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</si>
  <si>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</si>
  <si>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</si>
  <si>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</si>
  <si>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</si>
  <si>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</si>
  <si>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</si>
  <si>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</si>
  <si>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</si>
  <si>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</si>
  <si>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</si>
  <si>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</si>
  <si>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</si>
  <si>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</si>
  <si>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</si>
  <si>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</si>
  <si>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</si>
  <si>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</si>
  <si>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</si>
  <si>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</si>
  <si>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</si>
  <si>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</si>
  <si>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</si>
  <si>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</si>
  <si>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</si>
  <si>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</si>
  <si>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</si>
  <si>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</si>
  <si>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</si>
  <si>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</si>
  <si>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</si>
  <si>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</si>
  <si>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</si>
  <si>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</si>
  <si>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</si>
  <si>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</si>
  <si>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</si>
  <si>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</si>
  <si>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</si>
  <si>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</si>
  <si>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</si>
  <si>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</si>
  <si>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</si>
  <si>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</si>
  <si>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</si>
  <si>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</si>
  <si>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</si>
  <si>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</si>
  <si>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</si>
  <si>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</si>
  <si>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</si>
  <si>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</si>
  <si>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</si>
  <si>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</si>
  <si>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</si>
  <si>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</si>
  <si>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</si>
  <si>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</si>
  <si>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</si>
  <si>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</si>
  <si>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</si>
  <si>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</si>
  <si>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</si>
  <si>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</si>
  <si>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</si>
  <si>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</si>
  <si>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</si>
  <si>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</si>
  <si>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</si>
  <si>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</si>
  <si>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</si>
  <si>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</si>
  <si>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</si>
  <si>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</si>
  <si>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</si>
  <si>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</si>
  <si>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</si>
  <si>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</si>
  <si>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</si>
  <si>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</si>
  <si>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</si>
  <si>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</si>
  <si>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</si>
  <si>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</si>
  <si>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</si>
  <si>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</si>
  <si>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</si>
  <si>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</si>
  <si>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</si>
  <si>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</si>
  <si>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</si>
  <si>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</si>
  <si>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</si>
  <si>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</si>
  <si>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</si>
  <si>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</si>
  <si>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</si>
  <si>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</si>
  <si>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</si>
  <si>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</si>
  <si>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</si>
  <si>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</si>
  <si>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</si>
  <si>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</si>
  <si>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</si>
  <si>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</si>
  <si>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</si>
  <si>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</si>
  <si>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</si>
  <si>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</si>
  <si>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</si>
  <si>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</si>
  <si>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</si>
  <si>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</si>
  <si>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</si>
  <si>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</si>
  <si>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</si>
  <si>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</si>
  <si>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</si>
  <si>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</si>
  <si>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</si>
  <si>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</si>
  <si>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</si>
  <si>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</si>
  <si>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</si>
  <si>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</si>
  <si>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</si>
  <si>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</si>
  <si>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</si>
  <si>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</si>
  <si>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</si>
  <si>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</si>
  <si>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</si>
  <si>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</si>
  <si>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</si>
  <si>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</si>
  <si>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</si>
  <si>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</si>
  <si>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</si>
  <si>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</si>
  <si>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</si>
  <si>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</si>
  <si>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</si>
  <si>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</si>
  <si>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</si>
  <si>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</si>
  <si>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</si>
  <si>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</si>
  <si>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</si>
  <si>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</si>
  <si>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</si>
  <si>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</si>
  <si>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</si>
  <si>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</si>
  <si>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</si>
  <si>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</si>
  <si>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</si>
  <si>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</si>
  <si>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</si>
  <si>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</si>
  <si>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</si>
  <si>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</si>
  <si>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</si>
  <si>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</si>
  <si>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</si>
  <si>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</si>
  <si>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</si>
  <si>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</si>
  <si>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</si>
  <si>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</si>
  <si>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</si>
  <si>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</si>
  <si>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</si>
  <si>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</si>
  <si>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</si>
  <si>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</si>
  <si>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</si>
  <si>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</si>
  <si>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</si>
  <si>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</si>
  <si>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</si>
  <si>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</si>
  <si>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</si>
  <si>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</si>
  <si>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</si>
  <si>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</si>
  <si>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</si>
  <si>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</si>
  <si>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</si>
  <si>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</si>
  <si>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</si>
  <si>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</si>
  <si>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</si>
  <si>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</si>
  <si>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</si>
  <si>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</si>
  <si>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</si>
  <si>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</si>
  <si>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</si>
  <si>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</si>
  <si>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</si>
  <si>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</si>
  <si>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</si>
  <si>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</si>
  <si>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</si>
  <si>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</si>
  <si>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</si>
  <si>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</si>
  <si>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</si>
  <si>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</si>
  <si>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</si>
  <si>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</si>
  <si>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</si>
  <si>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</si>
  <si>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</si>
  <si>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</si>
  <si>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</si>
  <si>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</si>
  <si>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</si>
  <si>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</si>
  <si>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</si>
  <si>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</si>
  <si>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</si>
  <si>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</si>
  <si>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</si>
  <si>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</si>
  <si>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</si>
  <si>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</si>
  <si>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</si>
  <si>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</si>
  <si>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</si>
  <si>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</si>
  <si>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</si>
  <si>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</si>
  <si>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</si>
  <si>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</si>
  <si>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</si>
  <si>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</si>
  <si>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</si>
  <si>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</si>
  <si>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</si>
  <si>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</si>
  <si>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</si>
  <si>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</si>
  <si>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</si>
  <si>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</si>
  <si>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</si>
  <si>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</si>
  <si>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</si>
  <si>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</si>
  <si>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</si>
  <si>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</si>
  <si>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</si>
  <si>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</si>
  <si>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</si>
  <si>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</si>
  <si>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</si>
  <si>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</si>
  <si>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</si>
  <si>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</si>
  <si>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</si>
  <si>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</si>
  <si>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</si>
  <si>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</si>
  <si>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</si>
  <si>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</si>
  <si>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</si>
  <si>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</si>
  <si>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</si>
  <si>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</si>
  <si>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</si>
  <si>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</si>
  <si>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</si>
  <si>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</si>
  <si>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</si>
  <si>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</si>
  <si>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</si>
  <si>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</si>
  <si>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</si>
  <si>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</si>
  <si>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</si>
  <si>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</si>
  <si>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</si>
  <si>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</si>
  <si>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</si>
  <si>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</si>
  <si>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</si>
  <si>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</si>
  <si>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</si>
  <si>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</si>
  <si>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</si>
  <si>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</si>
  <si>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</si>
  <si>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</si>
  <si>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</si>
  <si>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</si>
  <si>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</si>
  <si>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</si>
  <si>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</si>
  <si>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</si>
  <si>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</si>
  <si>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</si>
  <si>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</si>
  <si>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</si>
  <si>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</si>
  <si>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</si>
  <si>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</si>
  <si>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</si>
  <si>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</si>
  <si>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</si>
  <si>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</si>
  <si>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</si>
  <si>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</si>
  <si>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</si>
  <si>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</si>
  <si>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</si>
  <si>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</si>
  <si>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</si>
  <si>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</si>
  <si>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</si>
  <si>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</si>
  <si>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</si>
  <si>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</si>
  <si>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</si>
  <si>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</si>
  <si>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</si>
  <si>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</si>
  <si>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</si>
  <si>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</si>
  <si>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</si>
  <si>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</si>
  <si>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</si>
  <si>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</si>
  <si>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</si>
  <si>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</si>
  <si>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</si>
  <si>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</si>
  <si>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</si>
  <si>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</si>
  <si>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</si>
  <si>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</si>
  <si>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</si>
  <si>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</si>
  <si>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</si>
  <si>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</si>
  <si>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</si>
  <si>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</si>
  <si>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</si>
  <si>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</si>
  <si>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</si>
  <si>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</si>
  <si>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</si>
  <si>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</si>
  <si>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</si>
  <si>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</si>
  <si>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</si>
  <si>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</si>
  <si>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</si>
  <si>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</si>
  <si>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</si>
  <si>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</si>
  <si>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</si>
  <si>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</si>
  <si>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</si>
  <si>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</si>
  <si>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</si>
  <si>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</si>
  <si>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</si>
  <si>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</si>
  <si>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</si>
  <si>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</si>
  <si>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</si>
  <si>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</si>
  <si>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</si>
  <si>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</si>
  <si>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</si>
  <si>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</si>
  <si>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</si>
  <si>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</si>
  <si>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</si>
  <si>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</si>
  <si>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</si>
  <si>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</si>
  <si>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</si>
  <si>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</si>
  <si>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</si>
  <si>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</si>
  <si>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</si>
  <si>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</si>
  <si>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</si>
  <si>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</si>
  <si>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</si>
  <si>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</si>
  <si>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</si>
  <si>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</si>
  <si>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</si>
  <si>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</si>
  <si>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</si>
  <si>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</si>
  <si>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</si>
  <si>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</si>
  <si>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</si>
  <si>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</si>
  <si>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</si>
  <si>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</si>
  <si>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</si>
  <si>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</si>
  <si>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</si>
  <si>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</si>
  <si>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</si>
  <si>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</si>
  <si>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</si>
  <si>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</si>
  <si>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</si>
  <si>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</si>
  <si>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</si>
  <si>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</si>
  <si>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</si>
  <si>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</si>
  <si>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</si>
  <si>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</si>
  <si>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</si>
  <si>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</si>
  <si>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</si>
  <si>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</si>
  <si>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</si>
  <si>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</si>
  <si>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</si>
  <si>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</si>
  <si>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</si>
  <si>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</si>
  <si>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</si>
  <si>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</si>
  <si>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</si>
  <si>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</si>
  <si>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</si>
  <si>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</si>
  <si>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</si>
  <si>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</si>
  <si>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</si>
  <si>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</si>
  <si>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</si>
  <si>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</si>
  <si>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</si>
  <si>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</si>
  <si>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</si>
  <si>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</si>
  <si>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</si>
  <si>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</si>
  <si>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</si>
  <si>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</si>
  <si>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</si>
  <si>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</si>
  <si>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</si>
  <si>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</si>
  <si>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</si>
  <si>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</si>
  <si>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</si>
  <si>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</si>
  <si>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</si>
  <si>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</si>
  <si>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</si>
  <si>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</si>
  <si>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</si>
  <si>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</si>
  <si>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</si>
  <si>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</si>
  <si>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</si>
  <si>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</si>
  <si>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</si>
  <si>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</si>
  <si>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</si>
  <si>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</si>
  <si>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</si>
  <si>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</si>
  <si>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</si>
  <si>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</si>
  <si>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</si>
  <si>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</si>
  <si>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</si>
  <si>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</si>
  <si>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</si>
  <si>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</si>
  <si>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</si>
  <si>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</si>
  <si>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</si>
  <si>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</si>
  <si>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</si>
  <si>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</si>
  <si>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</si>
  <si>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</si>
  <si>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</si>
  <si>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</si>
  <si>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</si>
  <si>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</si>
  <si>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</si>
  <si>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</si>
  <si>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</si>
  <si>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</si>
  <si>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</si>
  <si>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</si>
  <si>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</si>
  <si>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</si>
  <si>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</si>
  <si>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</si>
  <si>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</si>
  <si>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</si>
  <si>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</si>
  <si>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</si>
  <si>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</si>
  <si>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</si>
  <si>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</si>
  <si>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</si>
  <si>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</si>
  <si>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</si>
  <si>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</si>
  <si>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</si>
  <si>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</si>
  <si>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</si>
  <si>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</si>
  <si>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</si>
  <si>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</si>
  <si>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</si>
  <si>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</si>
  <si>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</si>
  <si>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</si>
  <si>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</si>
  <si>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</si>
  <si>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</si>
  <si>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</si>
  <si>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</si>
  <si>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</si>
  <si>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</si>
  <si>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</si>
  <si>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</si>
  <si>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</si>
  <si>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</si>
  <si>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</si>
  <si>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</si>
  <si>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</si>
  <si>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</si>
  <si>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</si>
  <si>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</si>
  <si>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</si>
  <si>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</si>
  <si>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</si>
  <si>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</si>
  <si>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</si>
  <si>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</si>
  <si>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</si>
  <si>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</si>
  <si>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</si>
  <si>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</si>
  <si>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</si>
  <si>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</si>
  <si>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</si>
  <si>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</si>
  <si>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</si>
  <si>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</si>
  <si>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</si>
  <si>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</si>
  <si>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</si>
  <si>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</si>
  <si>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</si>
  <si>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</si>
  <si>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</si>
  <si>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</si>
  <si>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</si>
  <si>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</si>
  <si>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</si>
  <si>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</si>
  <si>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</si>
  <si>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</si>
  <si>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</si>
  <si>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</si>
  <si>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</si>
  <si>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</si>
  <si>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</si>
  <si>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</si>
  <si>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</si>
  <si>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</si>
  <si>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</si>
  <si>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</si>
  <si>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</si>
  <si>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</si>
  <si>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</si>
  <si>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</si>
  <si>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</si>
  <si>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</si>
  <si>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</si>
  <si>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</si>
  <si>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</si>
  <si>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</si>
  <si>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</si>
  <si>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</si>
  <si>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</si>
  <si>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</si>
  <si>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</si>
  <si>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</si>
  <si>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</si>
  <si>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</si>
  <si>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</si>
  <si>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</si>
  <si>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</si>
  <si>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</si>
  <si>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</si>
  <si>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</si>
  <si>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</si>
  <si>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</si>
  <si>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</si>
  <si>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</si>
  <si>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</si>
  <si>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</si>
  <si>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</si>
  <si>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</si>
  <si>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</si>
  <si>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</si>
  <si>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</si>
  <si>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</si>
  <si>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</si>
  <si>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</si>
  <si>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</si>
  <si>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</si>
  <si>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</si>
  <si>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</si>
  <si>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</si>
  <si>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</si>
  <si>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</si>
  <si>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</si>
  <si>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</si>
  <si>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</si>
  <si>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</si>
  <si>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</si>
  <si>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</si>
  <si>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</si>
  <si>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</si>
  <si>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</si>
  <si>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</si>
  <si>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</si>
  <si>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</si>
  <si>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</si>
  <si>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</si>
  <si>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</si>
  <si>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</si>
  <si>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</si>
  <si>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</si>
  <si>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</si>
  <si>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</si>
  <si>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</si>
  <si>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</si>
  <si>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</si>
  <si>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</si>
  <si>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</si>
  <si>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</si>
  <si>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</si>
  <si>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</si>
  <si>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</si>
  <si>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</si>
  <si>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</si>
  <si>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</si>
  <si>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</si>
  <si>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</si>
  <si>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</si>
  <si>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</si>
  <si>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</si>
  <si>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</si>
  <si>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</si>
  <si>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</si>
  <si>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</si>
  <si>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</si>
  <si>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</si>
  <si>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</si>
  <si>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</si>
  <si>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</si>
  <si>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</si>
  <si>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</si>
  <si>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</si>
  <si>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</si>
  <si>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</si>
  <si>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</si>
  <si>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</si>
  <si>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</si>
  <si>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</si>
  <si>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</si>
  <si>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</si>
  <si>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</si>
  <si>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</si>
  <si>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</si>
  <si>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</si>
  <si>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</si>
  <si>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</si>
  <si>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</si>
  <si>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</si>
  <si>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</si>
  <si>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</si>
  <si>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</si>
  <si>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</si>
  <si>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</si>
  <si>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</si>
  <si>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</si>
  <si>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</si>
  <si>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</si>
  <si>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</si>
  <si>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</si>
  <si>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</si>
  <si>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</si>
  <si>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</si>
  <si>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</si>
  <si>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</si>
  <si>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</si>
  <si>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</si>
  <si>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</si>
  <si>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</si>
  <si>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</si>
  <si>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</si>
  <si>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</si>
  <si>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</si>
  <si>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</si>
  <si>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</si>
  <si>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</si>
  <si>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</si>
  <si>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</si>
  <si>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</si>
  <si>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</si>
  <si>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</si>
  <si>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</si>
  <si>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</si>
  <si>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</si>
  <si>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</si>
  <si>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</si>
  <si>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</si>
  <si>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</si>
  <si>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</si>
  <si>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</si>
  <si>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</si>
  <si>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</si>
  <si>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</si>
  <si>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</si>
  <si>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</si>
  <si>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</si>
  <si>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</si>
  <si>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</si>
  <si>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</si>
  <si>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</si>
  <si>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</si>
  <si>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</si>
  <si>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</si>
  <si>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</si>
  <si>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</si>
  <si>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</si>
  <si>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</si>
  <si>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</si>
  <si>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</si>
  <si>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</si>
  <si>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</si>
  <si>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</si>
  <si>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</si>
  <si>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</si>
  <si>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</si>
  <si>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</si>
  <si>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</si>
  <si>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</si>
  <si>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</si>
  <si>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</si>
  <si>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</si>
  <si>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</si>
  <si>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</si>
  <si>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</si>
  <si>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</si>
  <si>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</si>
  <si>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</si>
  <si>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</si>
  <si>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</si>
  <si>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</si>
  <si>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</si>
  <si>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</si>
  <si>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</si>
  <si>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</si>
  <si>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</si>
  <si>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</si>
  <si>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</si>
  <si>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</si>
  <si>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</si>
  <si>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</si>
  <si>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</si>
  <si>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</si>
  <si>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</si>
  <si>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</si>
  <si>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</si>
  <si>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</si>
  <si>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</si>
  <si>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</si>
  <si>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</si>
  <si>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</si>
  <si>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</si>
  <si>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</si>
  <si>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</si>
  <si>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</si>
  <si>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</si>
  <si>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</si>
  <si>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</si>
  <si>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</si>
  <si>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</si>
  <si>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</si>
  <si>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</si>
  <si>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</si>
  <si>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</si>
  <si>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</si>
  <si>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</si>
  <si>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</si>
  <si>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</si>
  <si>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</si>
  <si>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</si>
  <si>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</si>
  <si>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</si>
  <si>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</si>
  <si>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</si>
  <si>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</si>
  <si>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</si>
  <si>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</si>
  <si>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</si>
  <si>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</si>
  <si>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</si>
  <si>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</si>
  <si>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</si>
  <si>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</si>
  <si>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</si>
  <si>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</si>
  <si>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</si>
  <si>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</si>
  <si>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</si>
  <si>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</si>
  <si>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</si>
  <si>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</si>
  <si>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</si>
  <si>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</si>
  <si>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</si>
  <si>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</si>
  <si>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</si>
  <si>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</si>
  <si>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</si>
  <si>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</si>
  <si>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</si>
  <si>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</si>
  <si>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</si>
  <si>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</si>
  <si>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</si>
  <si>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</si>
  <si>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</si>
  <si>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</si>
  <si>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</si>
  <si>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</si>
  <si>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</si>
  <si>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</si>
  <si>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</si>
  <si>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</si>
  <si>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</si>
  <si>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</si>
  <si>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</si>
  <si>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</si>
  <si>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</si>
  <si>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</si>
  <si>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</si>
  <si>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</si>
  <si>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</si>
  <si>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</si>
  <si>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</si>
  <si>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</si>
  <si>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</si>
  <si>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</si>
  <si>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</si>
  <si>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</si>
  <si>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</si>
  <si>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</si>
  <si>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</si>
  <si>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</si>
  <si>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</si>
  <si>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</si>
  <si>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</si>
  <si>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</si>
  <si>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</si>
  <si>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</si>
  <si>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</si>
  <si>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</si>
  <si>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</si>
  <si>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</si>
  <si>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</si>
  <si>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</si>
  <si>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</si>
  <si>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</si>
  <si>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</si>
  <si>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</si>
  <si>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</si>
  <si>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</si>
  <si>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</si>
  <si>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</si>
  <si>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</si>
  <si>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</si>
  <si>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</si>
  <si>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</si>
  <si>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</si>
  <si>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</si>
  <si>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</si>
  <si>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</si>
  <si>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</si>
  <si>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</si>
  <si>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</si>
  <si>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</si>
  <si>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</si>
  <si>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</si>
  <si>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</si>
  <si>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</si>
  <si>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</si>
  <si>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</si>
  <si>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</si>
  <si>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</si>
  <si>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</si>
  <si>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</si>
  <si>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</si>
  <si>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</si>
  <si>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</si>
  <si>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</si>
  <si>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</si>
  <si>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</si>
  <si>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</si>
  <si>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</si>
  <si>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</si>
  <si>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</si>
  <si>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</si>
  <si>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</si>
  <si>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</si>
  <si>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</si>
  <si>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</si>
  <si>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</si>
  <si>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</si>
  <si>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</si>
  <si>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</si>
  <si>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</si>
  <si>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</si>
  <si>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</si>
  <si>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</si>
  <si>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</si>
  <si>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</si>
  <si>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</si>
  <si>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</si>
  <si>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</si>
  <si>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</si>
  <si>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</si>
  <si>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</si>
  <si>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</si>
  <si>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</si>
  <si>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</si>
  <si>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</si>
  <si>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</si>
  <si>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</si>
  <si>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</si>
  <si>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</si>
  <si>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</si>
  <si>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</si>
  <si>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</si>
  <si>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</si>
  <si>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</si>
  <si>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</si>
  <si>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</si>
  <si>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</si>
  <si>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</si>
  <si>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</si>
  <si>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</si>
  <si>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</si>
  <si>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</si>
  <si>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</si>
  <si>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</si>
  <si>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</si>
  <si>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</si>
  <si>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</si>
  <si>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</si>
  <si>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</si>
  <si>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</si>
  <si>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</si>
  <si>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</si>
  <si>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</si>
  <si>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</si>
  <si>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</si>
  <si>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</si>
  <si>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</si>
  <si>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</si>
  <si>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</si>
  <si>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</si>
  <si>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</si>
  <si>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</si>
  <si>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</si>
  <si>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</si>
  <si>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</si>
  <si>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</si>
  <si>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</si>
  <si>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</si>
  <si>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</si>
  <si>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</si>
  <si>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</si>
  <si>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</si>
  <si>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</si>
  <si>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</si>
  <si>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</si>
  <si>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</si>
  <si>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</si>
  <si>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</si>
  <si>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</si>
  <si>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</si>
  <si>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</si>
  <si>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</si>
  <si>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</si>
  <si>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</si>
  <si>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</si>
  <si>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</si>
  <si>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</si>
  <si>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</si>
  <si>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</si>
  <si>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</si>
  <si>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</si>
  <si>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</si>
  <si>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</si>
  <si>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</si>
  <si>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</si>
  <si>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</si>
  <si>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</si>
  <si>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</si>
  <si>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</si>
  <si>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</si>
  <si>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</si>
  <si>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</si>
  <si>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</si>
  <si>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</si>
  <si>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</si>
  <si>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</si>
  <si>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</si>
  <si>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</si>
  <si>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</si>
  <si>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</si>
  <si>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</si>
  <si>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</si>
  <si>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</si>
  <si>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</si>
  <si>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</si>
  <si>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</si>
  <si>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</si>
  <si>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</si>
  <si>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</si>
  <si>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</si>
  <si>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</si>
  <si>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</si>
  <si>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</si>
  <si>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</si>
  <si>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</si>
  <si>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</si>
  <si>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</si>
  <si>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</si>
  <si>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</si>
  <si>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</si>
  <si>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</si>
  <si>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</si>
  <si>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</si>
  <si>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</si>
  <si>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</si>
  <si>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</si>
  <si>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</si>
  <si>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</si>
  <si>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</si>
  <si>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</si>
  <si>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</si>
  <si>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</si>
  <si>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</si>
  <si>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</si>
  <si>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</si>
  <si>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</si>
  <si>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</si>
  <si>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</si>
  <si>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</si>
  <si>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</si>
  <si>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</si>
  <si>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</si>
  <si>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</si>
  <si>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</si>
  <si>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</si>
  <si>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</si>
  <si>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</si>
  <si>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</si>
  <si>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</si>
  <si>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</si>
  <si>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</si>
  <si>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</si>
  <si>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</si>
  <si>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</si>
  <si>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</si>
  <si>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</si>
  <si>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</si>
  <si>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</si>
  <si>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</si>
  <si>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</si>
  <si>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</si>
  <si>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</si>
  <si>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</si>
  <si>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</si>
  <si>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</si>
  <si>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</si>
  <si>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</si>
  <si>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</si>
  <si>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</si>
  <si>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</si>
  <si>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</si>
  <si>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</si>
  <si>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</si>
  <si>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</si>
  <si>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</si>
  <si>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</si>
  <si>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</si>
  <si>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</si>
  <si>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</si>
  <si>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</si>
  <si>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</si>
  <si>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</si>
  <si>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</si>
  <si>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</si>
  <si>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</si>
  <si>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</si>
  <si>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</si>
  <si>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</si>
  <si>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</si>
  <si>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</si>
  <si>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</si>
  <si>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</si>
  <si>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</si>
  <si>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</si>
  <si>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</si>
  <si>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</si>
  <si>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</si>
  <si>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</si>
  <si>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</si>
  <si>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</si>
  <si>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</si>
  <si>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</si>
  <si>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</si>
  <si>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</si>
  <si>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</si>
  <si>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</si>
  <si>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</si>
  <si>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</si>
  <si>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</si>
  <si>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</si>
  <si>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</si>
  <si>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</si>
  <si>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</si>
  <si>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</si>
  <si>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</si>
  <si>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</si>
  <si>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</si>
  <si>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</si>
  <si>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</si>
  <si>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</si>
  <si>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</si>
  <si>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</si>
  <si>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</si>
  <si>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</si>
  <si>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</si>
  <si>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</si>
  <si>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</si>
  <si>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</si>
  <si>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</si>
  <si>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</si>
  <si>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</si>
  <si>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</si>
  <si>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</si>
  <si>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</si>
  <si>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</si>
  <si>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</si>
  <si>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</si>
  <si>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</si>
  <si>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</si>
  <si>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</si>
  <si>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</si>
  <si>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</si>
  <si>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</si>
  <si>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</si>
  <si>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</si>
  <si>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</si>
  <si>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</si>
  <si>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</si>
  <si>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</si>
  <si>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</si>
  <si>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</si>
  <si>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</si>
  <si>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</si>
  <si>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</si>
  <si>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</si>
  <si>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</si>
  <si>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</si>
  <si>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</si>
  <si>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</si>
  <si>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</si>
  <si>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</si>
  <si>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</si>
  <si>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</si>
  <si>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</si>
  <si>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</si>
  <si>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</si>
  <si>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</si>
  <si>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</si>
  <si>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</si>
  <si>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</si>
  <si>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</si>
  <si>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</si>
  <si>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</si>
  <si>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</si>
  <si>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</si>
  <si>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</si>
  <si>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</si>
  <si>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</si>
  <si>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</si>
  <si>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</si>
  <si>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</si>
  <si>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</si>
  <si>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</si>
  <si>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</si>
  <si>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</si>
  <si>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</si>
  <si>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</si>
  <si>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</si>
  <si>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</si>
  <si>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</si>
  <si>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</si>
  <si>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</si>
  <si>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</si>
  <si>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</si>
  <si>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</si>
  <si>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</si>
  <si>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</si>
  <si>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</si>
  <si>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</si>
  <si>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</si>
  <si>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</si>
  <si>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</si>
  <si>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</si>
  <si>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</si>
  <si>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</si>
  <si>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</si>
  <si>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</si>
  <si>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</si>
  <si>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</si>
  <si>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</si>
  <si>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</si>
  <si>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</si>
  <si>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</si>
  <si>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</si>
  <si>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</si>
  <si>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</si>
  <si>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</si>
  <si>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</si>
  <si>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</si>
  <si>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</si>
  <si>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</si>
  <si>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</si>
  <si>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</si>
  <si>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</si>
  <si>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</si>
  <si>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</si>
  <si>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</si>
  <si>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</si>
  <si>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</si>
  <si>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</si>
  <si>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</si>
  <si>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</si>
  <si>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</si>
  <si>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</si>
  <si>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</si>
  <si>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</si>
  <si>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</si>
  <si>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</si>
  <si>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</si>
  <si>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</si>
  <si>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</si>
  <si>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</si>
  <si>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</si>
  <si>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</si>
  <si>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</si>
  <si>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</si>
  <si>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</si>
  <si>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</si>
  <si>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</si>
  <si>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</si>
  <si>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</si>
  <si>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</si>
  <si>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</si>
  <si>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</si>
  <si>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</si>
  <si>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</si>
  <si>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</si>
  <si>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</si>
  <si>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</si>
  <si>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</si>
  <si>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</si>
  <si>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</si>
  <si>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</si>
  <si>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</si>
  <si>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</si>
  <si>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</si>
  <si>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</si>
  <si>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</si>
  <si>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</si>
  <si>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</si>
  <si>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</si>
  <si>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</si>
  <si>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</si>
  <si>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</si>
  <si>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</si>
  <si>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</si>
  <si>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</si>
  <si>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</si>
  <si>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</si>
  <si>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</si>
  <si>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</si>
  <si>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</si>
  <si>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</si>
  <si>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</si>
  <si>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</si>
  <si>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</si>
  <si>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</si>
  <si>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</si>
  <si>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</si>
  <si>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</si>
  <si>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</si>
  <si>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</si>
  <si>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</si>
  <si>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</si>
  <si>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</si>
  <si>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</si>
  <si>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</si>
  <si>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</si>
  <si>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</si>
  <si>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</si>
  <si>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</si>
  <si>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</si>
  <si>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</si>
  <si>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</si>
  <si>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</si>
  <si>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</si>
  <si>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</si>
  <si>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</si>
  <si>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</si>
  <si>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</si>
  <si>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</si>
  <si>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</si>
  <si>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</si>
  <si>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</si>
  <si>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</si>
  <si>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</si>
  <si>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</si>
  <si>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</si>
  <si>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</si>
  <si>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</si>
  <si>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</si>
  <si>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</si>
  <si>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</si>
  <si>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</si>
  <si>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</si>
  <si>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</si>
  <si>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</si>
  <si>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</si>
  <si>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</si>
  <si>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</si>
  <si>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</si>
  <si>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</si>
  <si>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</si>
  <si>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</si>
  <si>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</si>
  <si>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</si>
  <si>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</si>
  <si>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</si>
  <si>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</si>
  <si>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</si>
  <si>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</si>
  <si>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</si>
  <si>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</si>
  <si>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</si>
  <si>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</si>
  <si>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</si>
  <si>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</si>
  <si>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</si>
  <si>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</si>
  <si>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</si>
  <si>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</si>
  <si>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</si>
  <si>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</si>
  <si>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</si>
  <si>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</si>
  <si>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</si>
  <si>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</si>
  <si>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</si>
  <si>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</si>
  <si>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</si>
  <si>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</si>
  <si>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</si>
  <si>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</si>
  <si>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</si>
  <si>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</si>
  <si>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</si>
  <si>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</si>
  <si>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</si>
  <si>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</si>
  <si>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</si>
  <si>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</si>
  <si>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</si>
  <si>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</si>
  <si>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</si>
  <si>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</si>
  <si>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</si>
  <si>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</si>
  <si>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</si>
  <si>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</si>
  <si>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</si>
  <si>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</si>
  <si>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</si>
  <si>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</si>
  <si>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</si>
  <si>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</si>
  <si>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</si>
  <si>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</si>
  <si>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</si>
  <si>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</si>
  <si>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</si>
  <si>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</si>
  <si>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</si>
  <si>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</si>
  <si>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</si>
  <si>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</si>
  <si>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</si>
  <si>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</si>
  <si>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</si>
  <si>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</si>
  <si>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</si>
  <si>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</si>
  <si>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</si>
  <si>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</si>
  <si>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</si>
  <si>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</si>
  <si>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</si>
  <si>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</si>
  <si>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</si>
  <si>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</si>
  <si>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</si>
  <si>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</si>
  <si>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</si>
  <si>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</si>
  <si>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</si>
  <si>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</si>
  <si>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</si>
  <si>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</si>
  <si>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</si>
  <si>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</si>
  <si>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</si>
  <si>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</si>
  <si>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</si>
  <si>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</si>
  <si>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</si>
  <si>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</si>
  <si>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</si>
  <si>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</si>
  <si>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</si>
  <si>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</si>
  <si>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</si>
  <si>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</si>
  <si>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</si>
  <si>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</si>
  <si>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</si>
  <si>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</si>
  <si>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</si>
  <si>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</si>
  <si>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</si>
  <si>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</si>
  <si>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</si>
  <si>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</si>
  <si>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</si>
  <si>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</si>
  <si>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</si>
  <si>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</si>
  <si>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</si>
  <si>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</si>
  <si>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</si>
  <si>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</si>
  <si>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</si>
  <si>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</si>
  <si>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</si>
  <si>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</si>
  <si>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</si>
  <si>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</si>
  <si>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</si>
  <si>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</si>
  <si>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</si>
  <si>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</si>
  <si>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</si>
  <si>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</si>
  <si>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</si>
  <si>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</si>
  <si>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</si>
  <si>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</si>
  <si>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</si>
  <si>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</si>
  <si>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</si>
  <si>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</si>
  <si>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</si>
  <si>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</si>
  <si>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</si>
  <si>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</si>
  <si>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</si>
  <si>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</si>
  <si>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</si>
  <si>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</si>
  <si>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</si>
  <si>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</si>
  <si>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</si>
  <si>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</si>
  <si>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</si>
  <si>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</si>
  <si>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</si>
  <si>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</si>
  <si>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</si>
  <si>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</si>
  <si>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</si>
  <si>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</si>
  <si>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</si>
  <si>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</si>
  <si>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</si>
  <si>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</si>
  <si>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</si>
  <si>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</si>
  <si>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</si>
  <si>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</si>
  <si>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</si>
  <si>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</si>
  <si>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</si>
  <si>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</si>
  <si>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</si>
  <si>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</si>
  <si>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</si>
  <si>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</si>
  <si>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</si>
  <si>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</si>
  <si>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</si>
  <si>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</si>
  <si>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</si>
  <si>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</si>
  <si>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</si>
  <si>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</si>
  <si>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</si>
  <si>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</si>
  <si>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</si>
  <si>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</si>
  <si>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</si>
  <si>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</si>
  <si>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</si>
  <si>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</si>
  <si>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</si>
  <si>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</si>
  <si>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</si>
  <si>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</si>
  <si>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</si>
  <si>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</si>
  <si>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</si>
  <si>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</si>
  <si>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</si>
  <si>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</si>
  <si>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</si>
  <si>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</si>
  <si>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</si>
  <si>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</si>
  <si>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</si>
  <si>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</si>
  <si>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</si>
  <si>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</si>
  <si>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</si>
  <si>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</si>
  <si>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</si>
  <si>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</si>
  <si>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</si>
  <si>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</si>
  <si>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</si>
  <si>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</si>
  <si>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</si>
  <si>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</si>
  <si>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</si>
  <si>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</si>
  <si>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</si>
  <si>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</si>
  <si>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</si>
  <si>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</si>
  <si>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</si>
  <si>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</si>
  <si>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</si>
  <si>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</si>
  <si>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</si>
  <si>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</si>
  <si>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</si>
  <si>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</si>
  <si>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</si>
  <si>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</si>
  <si>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</si>
  <si>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</si>
  <si>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</si>
  <si>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</si>
  <si>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</si>
  <si>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</si>
  <si>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</si>
  <si>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</si>
  <si>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</si>
  <si>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</si>
  <si>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</si>
  <si>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</si>
  <si>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</si>
  <si>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</si>
  <si>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</si>
  <si>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</si>
  <si>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</si>
  <si>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</si>
  <si>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</si>
  <si>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</si>
  <si>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</si>
  <si>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</si>
  <si>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</si>
  <si>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</si>
  <si>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</si>
  <si>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</si>
  <si>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</si>
  <si>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</si>
  <si>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</si>
  <si>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</si>
  <si>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</si>
  <si>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</si>
  <si>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</si>
  <si>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</si>
  <si>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</si>
  <si>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</si>
  <si>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</si>
  <si>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</si>
  <si>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</si>
  <si>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</si>
  <si>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</si>
  <si>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</si>
  <si>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</si>
  <si>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</si>
  <si>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</si>
  <si>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</si>
  <si>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</si>
  <si>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</si>
  <si>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</si>
  <si>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</si>
  <si>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</si>
  <si>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</si>
  <si>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</si>
  <si>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</si>
  <si>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</si>
  <si>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</si>
  <si>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</si>
  <si>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</si>
  <si>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</si>
  <si>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</si>
  <si>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</si>
  <si>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</si>
  <si>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</si>
  <si>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</si>
  <si>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</si>
  <si>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</si>
  <si>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</si>
  <si>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</si>
  <si>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</si>
  <si>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</si>
  <si>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</si>
  <si>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</si>
  <si>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</si>
  <si>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</si>
  <si>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</si>
  <si>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</si>
  <si>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</si>
  <si>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</si>
  <si>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</si>
  <si>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</si>
  <si>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</si>
  <si>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</si>
  <si>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</si>
  <si>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</si>
  <si>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</si>
  <si>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</si>
  <si>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</si>
  <si>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</si>
  <si>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</si>
  <si>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</si>
  <si>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</si>
  <si>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</si>
  <si>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</si>
  <si>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</si>
  <si>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</si>
  <si>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</si>
  <si>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</si>
  <si>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</si>
  <si>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</si>
  <si>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</si>
  <si>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</si>
  <si>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</si>
  <si>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</si>
  <si>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</si>
  <si>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</si>
  <si>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</si>
  <si>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</si>
  <si>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</si>
  <si>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</si>
  <si>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</si>
  <si>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</si>
  <si>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</si>
  <si>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</si>
  <si>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</si>
  <si>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</si>
  <si>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</si>
  <si>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</si>
  <si>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</si>
  <si>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</si>
  <si>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</si>
  <si>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</si>
  <si>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</si>
  <si>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</si>
  <si>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</si>
  <si>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</si>
  <si>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</si>
  <si>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</si>
  <si>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</si>
  <si>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</si>
  <si>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</si>
  <si>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</si>
  <si>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</si>
  <si>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</si>
  <si>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</si>
  <si>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</si>
  <si>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</si>
  <si>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</si>
  <si>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</si>
  <si>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</si>
  <si>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</si>
  <si>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</si>
  <si>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</si>
  <si>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</si>
  <si>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</si>
  <si>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</si>
  <si>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</si>
  <si>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</si>
  <si>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</si>
  <si>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</si>
  <si>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</si>
  <si>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</si>
  <si>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</si>
  <si>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</si>
  <si>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</si>
  <si>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</si>
  <si>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</si>
  <si>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</si>
  <si>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</si>
  <si>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</si>
  <si>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</si>
  <si>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</si>
  <si>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</si>
  <si>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</si>
  <si>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</si>
  <si>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</si>
  <si>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</si>
  <si>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</si>
  <si>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</si>
  <si>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</si>
  <si>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</si>
  <si>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</si>
  <si>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</si>
  <si>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</si>
  <si>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</si>
  <si>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</si>
  <si>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</si>
  <si>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</si>
  <si>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</si>
  <si>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</si>
  <si>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</si>
  <si>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</si>
  <si>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</si>
  <si>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</si>
  <si>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</si>
  <si>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</si>
  <si>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</si>
  <si>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</si>
  <si>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</si>
  <si>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</si>
  <si>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</si>
  <si>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</si>
  <si>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</si>
  <si>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</si>
  <si>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</si>
  <si>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</si>
  <si>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</si>
  <si>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</si>
  <si>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</si>
  <si>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</si>
  <si>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</si>
  <si>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</si>
  <si>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</si>
  <si>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</si>
  <si>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</si>
  <si>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</si>
  <si>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</si>
  <si>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</si>
  <si>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</si>
  <si>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</si>
  <si>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</si>
  <si>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</si>
  <si>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</si>
  <si>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</si>
  <si>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</si>
  <si>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</si>
  <si>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</si>
  <si>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</si>
  <si>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</si>
  <si>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</si>
  <si>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</si>
  <si>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</si>
  <si>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</si>
  <si>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</si>
  <si>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</si>
  <si>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</si>
  <si>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</si>
  <si>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</si>
  <si>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</si>
  <si>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</si>
  <si>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</si>
  <si>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</si>
  <si>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</si>
  <si>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</si>
  <si>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</si>
  <si>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</si>
  <si>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</si>
  <si>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</si>
  <si>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</si>
  <si>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</si>
  <si>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</si>
  <si>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</si>
  <si>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</si>
  <si>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</si>
  <si>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</si>
  <si>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</si>
  <si>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</si>
  <si>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</si>
  <si>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</si>
  <si>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</si>
  <si>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</si>
  <si>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</si>
  <si>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</si>
  <si>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</si>
  <si>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</si>
  <si>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</si>
  <si>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</si>
  <si>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</si>
  <si>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</si>
  <si>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</si>
  <si>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</si>
  <si>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</si>
  <si>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</si>
  <si>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</si>
  <si>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</si>
  <si>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</si>
  <si>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</si>
  <si>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</si>
  <si>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</si>
  <si>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</si>
  <si>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</si>
  <si>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</si>
  <si>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</si>
  <si>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</si>
  <si>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</si>
  <si>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</si>
  <si>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</si>
  <si>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</si>
  <si>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</si>
  <si>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</si>
  <si>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</si>
  <si>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</si>
  <si>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</si>
  <si>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</si>
  <si>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</si>
  <si>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</si>
  <si>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</si>
  <si>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</si>
  <si>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</si>
  <si>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</si>
  <si>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</si>
  <si>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</si>
  <si>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</si>
  <si>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</si>
  <si>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</si>
  <si>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</si>
  <si>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</si>
  <si>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</si>
  <si>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</si>
  <si>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</si>
  <si>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</si>
  <si>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</si>
  <si>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</si>
  <si>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</si>
  <si>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</si>
  <si>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</si>
  <si>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</si>
  <si>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</si>
  <si>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</si>
  <si>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</si>
  <si>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</si>
  <si>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</si>
  <si>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</si>
  <si>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</si>
  <si>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</si>
  <si>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</si>
  <si>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</si>
  <si>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</si>
  <si>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</si>
  <si>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</si>
  <si>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</si>
  <si>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</si>
  <si>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</si>
  <si>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</si>
  <si>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</si>
  <si>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</si>
  <si>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</si>
  <si>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</si>
  <si>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</si>
  <si>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</si>
  <si>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</si>
  <si>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</si>
  <si>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</si>
  <si>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</si>
  <si>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</si>
  <si>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</si>
  <si>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</si>
  <si>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</si>
  <si>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</si>
  <si>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</si>
  <si>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</si>
  <si>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</si>
  <si>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</si>
  <si>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</si>
  <si>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</si>
  <si>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</si>
  <si>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</si>
  <si>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</si>
  <si>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</si>
  <si>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</si>
  <si>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</si>
  <si>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</si>
  <si>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</si>
  <si>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</si>
  <si>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</si>
  <si>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</si>
  <si>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</si>
  <si>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</si>
  <si>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</si>
  <si>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</si>
  <si>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</si>
  <si>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</si>
  <si>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</si>
  <si>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</si>
  <si>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</si>
  <si>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</si>
  <si>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</si>
  <si>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</si>
  <si>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</si>
  <si>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</si>
  <si>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</si>
  <si>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</si>
  <si>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</si>
  <si>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</si>
  <si>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</si>
  <si>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</si>
  <si>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</si>
  <si>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</si>
  <si>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</si>
  <si>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</si>
  <si>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</si>
  <si>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</si>
  <si>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</si>
  <si>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</si>
  <si>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</si>
  <si>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</si>
  <si>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</si>
  <si>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</si>
  <si>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</si>
  <si>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</si>
  <si>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</si>
  <si>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</si>
  <si>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</si>
  <si>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</si>
  <si>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</si>
  <si>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</si>
  <si>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</si>
  <si>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</si>
  <si>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</si>
  <si>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</si>
  <si>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</si>
  <si>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</si>
  <si>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</si>
  <si>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</si>
  <si>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</si>
  <si>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</si>
  <si>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</si>
  <si>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</si>
  <si>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</si>
  <si>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</si>
  <si>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</si>
  <si>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</si>
  <si>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</si>
  <si>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</si>
  <si>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</si>
  <si>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</si>
  <si>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</si>
  <si>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</si>
  <si>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</si>
  <si>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</si>
  <si>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</si>
  <si>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</si>
  <si>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</si>
  <si>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</si>
  <si>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</si>
  <si>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</si>
  <si>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</si>
  <si>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</si>
  <si>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</si>
  <si>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</si>
  <si>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</si>
  <si>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</si>
  <si>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</si>
  <si>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</si>
  <si>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</si>
  <si>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</si>
  <si>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</si>
  <si>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</si>
  <si>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</si>
  <si>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</si>
  <si>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</si>
  <si>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</si>
  <si>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</si>
  <si>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</si>
  <si>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</si>
  <si>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</si>
  <si>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</si>
  <si>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</si>
  <si>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</si>
  <si>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</si>
  <si>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</si>
  <si>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</si>
  <si>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</si>
  <si>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</si>
  <si>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</si>
  <si>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</si>
  <si>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</si>
  <si>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</si>
  <si>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</si>
  <si>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</si>
  <si>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</si>
  <si>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</si>
  <si>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</si>
  <si>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</si>
  <si>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</si>
  <si>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</si>
  <si>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</si>
  <si>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</si>
  <si>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</si>
  <si>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</si>
  <si>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</si>
  <si>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</si>
  <si>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</si>
  <si>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</si>
  <si>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</si>
  <si>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</si>
  <si>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</si>
  <si>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</si>
  <si>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</si>
  <si>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</si>
  <si>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</si>
  <si>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</si>
  <si>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</si>
  <si>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</si>
  <si>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</si>
  <si>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</si>
  <si>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</si>
  <si>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</si>
  <si>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</si>
  <si>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</si>
  <si>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</si>
  <si>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</si>
  <si>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</si>
  <si>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</si>
  <si>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</si>
  <si>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</si>
  <si>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</si>
  <si>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</si>
  <si>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</si>
  <si>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</si>
  <si>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</si>
  <si>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</si>
  <si>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</si>
  <si>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</si>
  <si>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</si>
  <si>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</si>
  <si>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</si>
  <si>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</si>
  <si>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</si>
  <si>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</si>
  <si>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</si>
  <si>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</si>
  <si>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</si>
  <si>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</si>
  <si>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</si>
  <si>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</si>
  <si>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</si>
  <si>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</si>
  <si>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</si>
  <si>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</si>
  <si>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</si>
  <si>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</si>
  <si>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</si>
  <si>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</si>
  <si>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</si>
  <si>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</si>
  <si>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</si>
  <si>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</si>
  <si>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</si>
  <si>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</si>
  <si>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</si>
  <si>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</si>
  <si>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</si>
  <si>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</si>
  <si>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</si>
  <si>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</si>
  <si>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</si>
  <si>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</si>
  <si>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</si>
  <si>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</si>
  <si>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</si>
  <si>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</si>
  <si>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</si>
  <si>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</si>
  <si>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</si>
  <si>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</si>
  <si>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</si>
  <si>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</si>
  <si>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</si>
  <si>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</si>
  <si>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</si>
  <si>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</si>
  <si>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</si>
  <si>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</si>
  <si>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</si>
  <si>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</si>
  <si>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</si>
  <si>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</si>
  <si>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</si>
  <si>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</si>
  <si>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</si>
  <si>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</si>
  <si>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</si>
  <si>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</si>
  <si>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</si>
  <si>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</si>
  <si>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</si>
  <si>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</si>
  <si>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</si>
  <si>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</si>
  <si>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</si>
  <si>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</si>
  <si>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</si>
  <si>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</si>
  <si>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</si>
  <si>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</si>
  <si>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</si>
  <si>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</si>
  <si>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</si>
  <si>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</si>
  <si>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</si>
  <si>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</si>
  <si>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</si>
  <si>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</si>
  <si>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</si>
  <si>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</si>
  <si>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</si>
  <si>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</si>
  <si>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</si>
  <si>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</si>
  <si>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</si>
  <si>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</si>
  <si>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</si>
  <si>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</si>
  <si>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</si>
  <si>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</si>
  <si>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</si>
  <si>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</si>
  <si>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</si>
  <si>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</si>
  <si>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</si>
  <si>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</si>
  <si>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</si>
  <si>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</si>
  <si>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</si>
  <si>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</si>
  <si>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</si>
  <si>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</si>
  <si>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</si>
  <si>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</si>
  <si>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</si>
  <si>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</si>
  <si>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</si>
  <si>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</si>
  <si>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</si>
  <si>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</si>
  <si>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</si>
  <si>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</si>
  <si>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</si>
  <si>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</si>
  <si>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</si>
  <si>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</si>
  <si>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</si>
  <si>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</si>
  <si>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</si>
  <si>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</si>
  <si>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</si>
  <si>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</si>
  <si>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</si>
  <si>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</si>
  <si>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</si>
  <si>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</si>
  <si>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</si>
  <si>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</si>
  <si>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</si>
  <si>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</si>
  <si>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</si>
  <si>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</si>
  <si>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</si>
  <si>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</si>
  <si>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</si>
  <si>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</si>
  <si>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</si>
  <si>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</si>
  <si>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</si>
  <si>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</si>
  <si>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</si>
  <si>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</si>
  <si>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</si>
  <si>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</si>
  <si>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</si>
  <si>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</si>
  <si>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</si>
  <si>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</si>
  <si>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</si>
  <si>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</si>
  <si>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</si>
  <si>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</si>
  <si>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</si>
  <si>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</si>
  <si>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</si>
  <si>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</si>
  <si>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</si>
  <si>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</si>
  <si>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</si>
  <si>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</si>
  <si>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</si>
  <si>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</si>
  <si>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</si>
  <si>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</si>
  <si>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</si>
  <si>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</si>
  <si>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</si>
  <si>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</si>
  <si>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</si>
  <si>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</si>
  <si>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</si>
  <si>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</si>
  <si>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</si>
  <si>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</si>
  <si>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</si>
  <si>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</si>
  <si>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</si>
  <si>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</si>
  <si>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</si>
  <si>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</si>
  <si>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</si>
  <si>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</si>
  <si>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</si>
  <si>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</si>
  <si>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</si>
  <si>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</si>
  <si>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</si>
  <si>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</si>
  <si>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</si>
  <si>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</si>
  <si>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</si>
  <si>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</si>
  <si>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</si>
  <si>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</si>
  <si>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</si>
  <si>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</si>
  <si>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</si>
  <si>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</si>
  <si>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</si>
  <si>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</si>
  <si>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</si>
  <si>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</si>
  <si>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</si>
  <si>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</si>
  <si>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</si>
  <si>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</si>
  <si>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</si>
  <si>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</si>
  <si>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</si>
  <si>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</si>
  <si>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</si>
  <si>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</si>
  <si>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</si>
  <si>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</si>
  <si>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</si>
  <si>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</si>
  <si>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</si>
  <si>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</si>
  <si>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</si>
  <si>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</si>
  <si>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</si>
  <si>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</si>
  <si>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</si>
  <si>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</si>
  <si>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</si>
  <si>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</si>
  <si>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</si>
  <si>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</si>
  <si>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</si>
  <si>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</si>
  <si>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</si>
  <si>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</si>
  <si>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</si>
  <si>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</si>
  <si>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</si>
  <si>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</si>
  <si>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</si>
  <si>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</si>
  <si>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</si>
  <si>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</si>
  <si>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</si>
  <si>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</si>
  <si>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</si>
  <si>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</si>
  <si>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</si>
  <si>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</si>
  <si>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</si>
  <si>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</si>
  <si>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</si>
  <si>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</si>
  <si>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</si>
  <si>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</si>
  <si>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</si>
  <si>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</si>
  <si>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</si>
  <si>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</si>
  <si>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</si>
  <si>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</si>
  <si>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</si>
  <si>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</si>
  <si>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</si>
  <si>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</si>
  <si>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</si>
  <si>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</si>
  <si>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</si>
  <si>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</si>
  <si>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</si>
  <si>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</si>
  <si>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</si>
  <si>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</si>
  <si>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</si>
  <si>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</si>
  <si>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</si>
  <si>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</si>
  <si>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</si>
  <si>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</si>
  <si>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</si>
  <si>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</si>
  <si>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</si>
  <si>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</si>
  <si>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</si>
  <si>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</si>
  <si>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</si>
  <si>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</si>
  <si>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</si>
  <si>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</si>
  <si>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</si>
  <si>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</si>
  <si>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</si>
  <si>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</si>
  <si>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</si>
  <si>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</si>
  <si>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</si>
  <si>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</si>
  <si>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</si>
  <si>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</si>
  <si>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</si>
  <si>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</si>
  <si>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</si>
  <si>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</si>
  <si>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</si>
  <si>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</si>
  <si>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</si>
  <si>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</si>
  <si>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</si>
  <si>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</si>
  <si>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</si>
  <si>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</si>
  <si>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</si>
  <si>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</si>
  <si>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</si>
  <si>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</si>
  <si>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</si>
  <si>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</si>
  <si>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</si>
  <si>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</si>
  <si>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</si>
  <si>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</si>
  <si>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</si>
  <si>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</si>
  <si>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</si>
  <si>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</si>
  <si>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</si>
  <si>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</si>
  <si>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</si>
  <si>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</si>
  <si>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</si>
  <si>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</si>
  <si>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</si>
  <si>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</si>
  <si>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</si>
  <si>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</si>
  <si>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</si>
  <si>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</si>
  <si>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</si>
  <si>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</si>
  <si>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</si>
  <si>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</si>
  <si>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</si>
  <si>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</si>
  <si>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</si>
  <si>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</si>
  <si>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</si>
  <si>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</si>
  <si>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</si>
  <si>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</si>
  <si>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</si>
  <si>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</si>
  <si>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</si>
  <si>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</si>
  <si>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</si>
  <si>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</si>
  <si>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</si>
  <si>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</si>
  <si>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</si>
  <si>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</si>
  <si>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</si>
  <si>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</si>
  <si>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</si>
  <si>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</si>
  <si>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</si>
  <si>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</si>
  <si>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</si>
  <si>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</si>
  <si>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</si>
  <si>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</si>
  <si>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</si>
  <si>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</si>
  <si>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</si>
  <si>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</si>
  <si>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</si>
  <si>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</si>
  <si>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</si>
  <si>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</si>
  <si>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</si>
  <si>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</si>
  <si>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</si>
  <si>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</si>
  <si>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</si>
  <si>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</si>
  <si>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</si>
  <si>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</si>
  <si>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</si>
  <si>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</si>
  <si>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</si>
  <si>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</si>
  <si>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</si>
  <si>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</si>
  <si>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</si>
  <si>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</si>
  <si>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</si>
  <si>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</si>
  <si>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</si>
  <si>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</si>
  <si>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</si>
  <si>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</si>
  <si>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</si>
  <si>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</si>
  <si>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</si>
  <si>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</si>
  <si>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</si>
  <si>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</si>
  <si>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</si>
  <si>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</si>
  <si>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</si>
  <si>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</si>
  <si>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</si>
  <si>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</si>
  <si>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</si>
  <si>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</si>
  <si>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</si>
  <si>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</si>
  <si>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</si>
  <si>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</si>
  <si>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</si>
  <si>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</si>
  <si>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</si>
  <si>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</si>
  <si>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</si>
  <si>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</si>
  <si>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</si>
  <si>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</si>
  <si>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</si>
  <si>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</si>
  <si>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</si>
  <si>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</si>
  <si>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</si>
  <si>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</si>
  <si>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</si>
  <si>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</si>
  <si>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</si>
  <si>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</si>
  <si>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</si>
  <si>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</si>
  <si>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</si>
  <si>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</si>
  <si>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</si>
  <si>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</si>
  <si>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</si>
  <si>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</si>
  <si>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</si>
  <si>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</si>
  <si>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</si>
  <si>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</si>
  <si>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</si>
  <si>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</si>
  <si>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</si>
  <si>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</si>
  <si>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</si>
  <si>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</si>
  <si>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</si>
  <si>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</si>
  <si>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</si>
  <si>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</si>
  <si>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</si>
  <si>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</si>
  <si>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</si>
  <si>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</si>
  <si>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</si>
  <si>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</si>
  <si>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</si>
  <si>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</si>
  <si>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</si>
  <si>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</si>
  <si>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</si>
  <si>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</si>
  <si>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</si>
  <si>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</si>
  <si>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</si>
  <si>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</si>
  <si>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</si>
  <si>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</si>
  <si>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</si>
  <si>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</si>
  <si>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</si>
  <si>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</si>
  <si>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</si>
  <si>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</si>
  <si>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</si>
  <si>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</si>
  <si>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</si>
  <si>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</si>
  <si>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</si>
  <si>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</si>
  <si>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</si>
  <si>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</si>
  <si>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</si>
  <si>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</si>
  <si>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</si>
  <si>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</si>
  <si>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</si>
  <si>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</si>
  <si>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</si>
  <si>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</si>
  <si>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</si>
  <si>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</si>
  <si>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</si>
  <si>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</si>
  <si>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</si>
  <si>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</si>
  <si>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</si>
  <si>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</si>
  <si>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</si>
  <si>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</si>
  <si>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</si>
  <si>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</si>
  <si>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</si>
  <si>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</si>
  <si>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</si>
  <si>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</si>
  <si>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</si>
  <si>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</si>
  <si>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</si>
  <si>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</si>
  <si>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</si>
  <si>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</si>
  <si>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</si>
  <si>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</si>
  <si>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</si>
  <si>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</si>
  <si>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</si>
  <si>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</si>
  <si>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</si>
  <si>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</si>
  <si>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</si>
  <si>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</si>
  <si>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</si>
  <si>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</si>
  <si>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</si>
  <si>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</si>
  <si>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</si>
  <si>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</si>
  <si>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</si>
  <si>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</si>
  <si>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</si>
  <si>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</si>
  <si>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</si>
  <si>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</si>
  <si>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</si>
  <si>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</si>
  <si>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</si>
  <si>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</si>
  <si>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</si>
  <si>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</si>
  <si>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</si>
  <si>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</si>
  <si>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</si>
  <si>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</si>
  <si>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</si>
  <si>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</si>
  <si>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</si>
  <si>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</si>
  <si>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</si>
  <si>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</si>
  <si>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</si>
  <si>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</si>
  <si>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</si>
  <si>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</si>
  <si>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</si>
  <si>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</si>
  <si>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</si>
  <si>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</si>
  <si>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</si>
  <si>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</si>
  <si>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</si>
  <si>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</si>
  <si>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</si>
  <si>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</si>
  <si>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</si>
  <si>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</si>
  <si>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</si>
  <si>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</si>
  <si>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</si>
  <si>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</si>
  <si>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</si>
  <si>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</si>
  <si>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</si>
  <si>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</si>
  <si>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</si>
  <si>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</si>
  <si>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</si>
  <si>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</si>
  <si>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</si>
  <si>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</si>
  <si>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</si>
  <si>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</si>
  <si>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</si>
  <si>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</si>
  <si>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</si>
  <si>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</si>
  <si>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</si>
  <si>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</si>
  <si>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</si>
  <si>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</si>
  <si>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</si>
  <si>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</si>
  <si>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</si>
  <si>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</si>
  <si>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</si>
  <si>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</si>
  <si>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</si>
  <si>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</si>
  <si>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</si>
  <si>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</si>
  <si>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</si>
  <si>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</si>
  <si>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</si>
  <si>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</si>
  <si>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</si>
  <si>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</si>
  <si>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</si>
  <si>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</si>
  <si>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</si>
  <si>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</si>
  <si>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</si>
  <si>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</si>
  <si>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</si>
  <si>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</si>
  <si>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</si>
  <si>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</si>
  <si>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</si>
  <si>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</si>
  <si>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</si>
  <si>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</si>
  <si>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</si>
  <si>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</si>
  <si>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</si>
  <si>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</si>
  <si>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</si>
  <si>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</si>
  <si>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</si>
  <si>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</si>
  <si>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</si>
  <si>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</si>
  <si>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</si>
  <si>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</si>
  <si>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</si>
  <si>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</si>
  <si>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</si>
  <si>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</si>
  <si>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</si>
  <si>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</si>
  <si>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</si>
  <si>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</si>
  <si>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</si>
  <si>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</si>
  <si>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</si>
  <si>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</si>
  <si>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</si>
  <si>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</si>
  <si>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</si>
  <si>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</si>
  <si>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</si>
  <si>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</si>
  <si>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</si>
  <si>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</si>
  <si>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</si>
  <si>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</si>
  <si>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</si>
  <si>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</si>
  <si>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</si>
  <si>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</si>
  <si>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</si>
  <si>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</si>
  <si>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</si>
  <si>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</si>
  <si>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</si>
  <si>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</si>
  <si>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</si>
  <si>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</si>
  <si>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</si>
  <si>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</si>
  <si>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</si>
  <si>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</si>
  <si>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</si>
  <si>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</si>
  <si>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</si>
  <si>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</si>
  <si>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</si>
  <si>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</si>
  <si>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</si>
  <si>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</si>
  <si>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</si>
  <si>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</si>
  <si>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</si>
  <si>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</si>
  <si>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</si>
  <si>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</si>
  <si>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</si>
  <si>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</si>
  <si>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</si>
  <si>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</si>
  <si>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</si>
  <si>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</si>
  <si>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</si>
  <si>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</si>
  <si>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</si>
  <si>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</si>
  <si>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</si>
  <si>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</si>
  <si>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</si>
  <si>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</si>
  <si>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</si>
  <si>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</si>
  <si>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</si>
  <si>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</si>
  <si>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</si>
  <si>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</si>
  <si>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</si>
  <si>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</si>
  <si>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</si>
  <si>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</si>
  <si>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</si>
  <si>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</si>
  <si>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</si>
  <si>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</si>
  <si>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</si>
  <si>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</si>
  <si>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</si>
  <si>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</si>
  <si>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</si>
  <si>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</si>
  <si>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</si>
  <si>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</si>
  <si>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</si>
  <si>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</si>
  <si>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</si>
  <si>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</si>
  <si>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</si>
  <si>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</si>
  <si>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</si>
  <si>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</si>
  <si>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</si>
  <si>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</si>
  <si>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</si>
  <si>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</si>
  <si>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</si>
  <si>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</si>
  <si>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</si>
  <si>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</si>
  <si>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</si>
  <si>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</si>
  <si>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</si>
  <si>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</si>
  <si>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</si>
  <si>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</si>
  <si>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</si>
  <si>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</si>
  <si>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</si>
  <si>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</si>
  <si>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</si>
  <si>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</si>
  <si>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</si>
  <si>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</si>
  <si>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</si>
  <si>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</si>
  <si>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</si>
  <si>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</si>
  <si>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</si>
  <si>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</si>
  <si>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</si>
  <si>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</si>
  <si>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</si>
  <si>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</si>
  <si>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</si>
  <si>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</si>
  <si>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</si>
  <si>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</si>
  <si>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</si>
  <si>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</si>
  <si>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</si>
  <si>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</si>
  <si>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</si>
  <si>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</si>
  <si>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</si>
  <si>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</si>
  <si>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</si>
  <si>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</si>
  <si>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</si>
  <si>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</si>
  <si>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</si>
  <si>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</si>
  <si>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</si>
  <si>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</si>
  <si>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</si>
  <si>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</si>
  <si>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</si>
  <si>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</si>
  <si>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</si>
  <si>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</si>
  <si>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</si>
  <si>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</si>
  <si>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</si>
  <si>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</si>
  <si>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</si>
  <si>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</si>
  <si>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</si>
  <si>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</si>
  <si>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</si>
  <si>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</si>
  <si>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</si>
  <si>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</si>
  <si>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</si>
  <si>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</si>
  <si>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</si>
  <si>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</si>
  <si>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</si>
  <si>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</si>
  <si>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</si>
  <si>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</si>
  <si>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</si>
  <si>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</si>
  <si>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</si>
  <si>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</si>
  <si>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</si>
  <si>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</si>
  <si>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</si>
  <si>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</si>
  <si>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</si>
  <si>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</si>
  <si>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</si>
  <si>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</si>
  <si>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</si>
  <si>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</si>
  <si>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</si>
  <si>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</si>
  <si>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</si>
  <si>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</si>
  <si>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</si>
  <si>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</si>
  <si>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</si>
  <si>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</si>
  <si>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</si>
  <si>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</si>
  <si>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</si>
  <si>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</si>
  <si>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</si>
  <si>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</si>
  <si>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</si>
  <si>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</si>
  <si>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</si>
  <si>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</si>
  <si>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</si>
  <si>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</si>
  <si>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</si>
  <si>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</si>
  <si>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</si>
  <si>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</si>
  <si>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</si>
  <si>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</si>
  <si>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</si>
  <si>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</si>
  <si>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</si>
  <si>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</si>
  <si>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</si>
  <si>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</si>
  <si>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</si>
  <si>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</si>
  <si>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</si>
  <si>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</si>
  <si>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</si>
  <si>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</si>
  <si>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</si>
  <si>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</si>
  <si>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</si>
  <si>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</si>
  <si>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</si>
  <si>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</si>
  <si>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</si>
  <si>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</si>
  <si>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</si>
  <si>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</si>
  <si>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</si>
  <si>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</si>
  <si>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</si>
  <si>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</si>
  <si>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</si>
  <si>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</si>
  <si>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</si>
  <si>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</si>
  <si>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</si>
  <si>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</si>
  <si>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</si>
  <si>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</si>
  <si>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</si>
  <si>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</si>
  <si>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</si>
  <si>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</si>
  <si>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</si>
  <si>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</si>
  <si>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</si>
  <si>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</si>
  <si>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</si>
  <si>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</si>
  <si>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</si>
  <si>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</si>
  <si>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</si>
  <si>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</si>
  <si>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</si>
  <si>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</si>
  <si>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</si>
  <si>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</si>
  <si>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</si>
  <si>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</si>
  <si>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</si>
  <si>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</si>
  <si>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</si>
  <si>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</si>
  <si>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</si>
  <si>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</si>
  <si>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</si>
  <si>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</si>
  <si>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</si>
  <si>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</si>
  <si>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</si>
  <si>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</si>
  <si>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</si>
  <si>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</si>
  <si>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</si>
  <si>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</si>
  <si>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</si>
  <si>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</si>
  <si>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</si>
  <si>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</si>
  <si>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</si>
  <si>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</si>
  <si>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</si>
  <si>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</si>
  <si>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</si>
  <si>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</si>
  <si>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</si>
  <si>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</si>
  <si>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</si>
  <si>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</si>
  <si>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</si>
  <si>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</si>
  <si>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</si>
  <si>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</si>
  <si>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</si>
  <si>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</si>
  <si>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</si>
  <si>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</si>
  <si>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</si>
  <si>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</si>
  <si>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</si>
  <si>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</si>
  <si>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</si>
  <si>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</si>
  <si>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</si>
  <si>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</si>
  <si>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</si>
  <si>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</si>
  <si>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</si>
  <si>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</si>
  <si>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</si>
  <si>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</si>
  <si>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</si>
  <si>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</si>
  <si>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</si>
  <si>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</si>
  <si>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</si>
  <si>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</si>
  <si>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</si>
  <si>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</si>
  <si>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</si>
  <si>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</si>
  <si>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</si>
  <si>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</si>
  <si>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</si>
  <si>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</si>
  <si>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</si>
  <si>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</si>
  <si>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</si>
  <si>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</si>
  <si>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</si>
  <si>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</si>
  <si>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</si>
  <si>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</si>
  <si>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</si>
  <si>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</si>
  <si>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</si>
  <si>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</si>
  <si>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</si>
  <si>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</si>
  <si>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</si>
  <si>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</si>
  <si>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</si>
  <si>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</si>
  <si>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</si>
  <si>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</si>
  <si>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</si>
  <si>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</si>
  <si>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</si>
  <si>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</si>
  <si>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</si>
  <si>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</si>
  <si>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</si>
  <si>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</si>
  <si>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</si>
  <si>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</si>
  <si>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</si>
  <si>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</si>
  <si>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</si>
  <si>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</si>
  <si>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</si>
  <si>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</si>
  <si>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</si>
  <si>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</si>
  <si>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</si>
  <si>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</si>
  <si>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</si>
  <si>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</si>
  <si>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</si>
  <si>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</si>
  <si>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</si>
  <si>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</si>
  <si>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</si>
  <si>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</si>
  <si>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</si>
  <si>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</si>
  <si>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</si>
  <si>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</si>
  <si>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</si>
  <si>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</si>
  <si>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</si>
  <si>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</si>
  <si>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</si>
  <si>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</si>
  <si>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</si>
  <si>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</si>
  <si>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</si>
  <si>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</si>
  <si>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</si>
  <si>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</si>
  <si>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</si>
  <si>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</si>
  <si>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</si>
  <si>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</si>
  <si>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</si>
  <si>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</si>
  <si>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</si>
  <si>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</si>
  <si>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</si>
  <si>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</si>
  <si>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</si>
  <si>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</si>
  <si>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</si>
  <si>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</si>
  <si>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</si>
  <si>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</si>
  <si>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</si>
  <si>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</si>
  <si>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</si>
  <si>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</si>
  <si>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</si>
  <si>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</si>
  <si>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</si>
  <si>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</si>
  <si>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</si>
  <si>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</si>
  <si>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</si>
  <si>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</si>
  <si>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</si>
  <si>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</si>
  <si>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</si>
  <si>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</si>
  <si>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</si>
  <si>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</si>
  <si>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</si>
  <si>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</si>
  <si>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</si>
  <si>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</si>
  <si>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</si>
  <si>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</si>
  <si>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</si>
  <si>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</si>
  <si>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</si>
  <si>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</si>
  <si>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</si>
  <si>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</si>
  <si>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</si>
  <si>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</si>
  <si>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</si>
  <si>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</si>
  <si>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</si>
  <si>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</si>
  <si>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</si>
  <si>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</si>
  <si>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</si>
  <si>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</si>
  <si>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</si>
  <si>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</si>
  <si>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</si>
  <si>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</si>
  <si>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</si>
  <si>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</si>
  <si>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</si>
  <si>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</si>
  <si>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</si>
  <si>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</si>
  <si>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</si>
  <si>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</si>
  <si>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</si>
  <si>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</si>
  <si>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</si>
  <si>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</si>
  <si>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</si>
  <si>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</si>
  <si>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</si>
  <si>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</si>
  <si>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</si>
  <si>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</si>
  <si>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</si>
  <si>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</si>
  <si>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</si>
  <si>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</si>
  <si>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</si>
  <si>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</si>
  <si>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</si>
  <si>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</si>
  <si>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</si>
  <si>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</si>
  <si>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</si>
  <si>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</si>
  <si>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</si>
  <si>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</si>
  <si>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</si>
  <si>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</si>
  <si>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</si>
  <si>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</si>
  <si>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</si>
  <si>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</si>
  <si>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</si>
  <si>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</si>
  <si>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</si>
  <si>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</si>
  <si>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</si>
  <si>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</si>
  <si>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</si>
  <si>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</si>
  <si>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</si>
  <si>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</si>
  <si>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</si>
  <si>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</si>
  <si>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</si>
  <si>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</si>
  <si>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</si>
  <si>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</si>
  <si>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</si>
  <si>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</si>
  <si>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</si>
  <si>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</si>
  <si>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</si>
  <si>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</si>
  <si>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</si>
  <si>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</si>
  <si>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</si>
  <si>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</si>
  <si>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</si>
  <si>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</si>
  <si>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</si>
  <si>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</si>
  <si>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</si>
  <si>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</si>
  <si>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</si>
  <si>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</si>
  <si>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</si>
  <si>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</si>
  <si>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</si>
  <si>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</si>
  <si>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</si>
  <si>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</si>
  <si>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</si>
  <si>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</si>
  <si>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</si>
  <si>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</si>
  <si>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</si>
  <si>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</si>
  <si>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</si>
  <si>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</si>
  <si>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</si>
  <si>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</si>
  <si>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</si>
  <si>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</si>
  <si>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</si>
  <si>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</si>
  <si>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</si>
  <si>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</si>
  <si>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</si>
  <si>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</si>
  <si>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</si>
  <si>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</si>
  <si>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</si>
  <si>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</si>
  <si>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</si>
  <si>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</si>
  <si>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</si>
  <si>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</si>
  <si>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</si>
  <si>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</si>
  <si>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</si>
  <si>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</si>
  <si>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</si>
  <si>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</si>
  <si>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</si>
  <si>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</si>
  <si>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</si>
  <si>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</si>
  <si>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</si>
  <si>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</si>
  <si>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</si>
  <si>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</si>
  <si>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</si>
  <si>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</si>
  <si>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</si>
  <si>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</si>
  <si>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</si>
  <si>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</si>
  <si>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</si>
  <si>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</si>
  <si>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</si>
  <si>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</si>
  <si>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</si>
  <si>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</si>
  <si>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</si>
  <si>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</si>
  <si>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</si>
  <si>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</si>
  <si>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</si>
  <si>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</si>
  <si>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</si>
  <si>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</si>
  <si>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</si>
  <si>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</si>
  <si>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</si>
  <si>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</si>
  <si>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</si>
  <si>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</si>
  <si>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</si>
  <si>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</si>
  <si>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</si>
  <si>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</si>
  <si>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</si>
  <si>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</si>
  <si>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</si>
  <si>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</si>
  <si>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</si>
  <si>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</si>
  <si>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</si>
  <si>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</si>
  <si>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</si>
  <si>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</si>
  <si>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</si>
  <si>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</si>
  <si>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</si>
  <si>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</si>
  <si>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</si>
  <si>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</si>
  <si>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</si>
  <si>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</si>
  <si>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</si>
  <si>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</si>
  <si>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</si>
  <si>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</si>
  <si>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</si>
  <si>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</si>
  <si>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</si>
  <si>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</si>
  <si>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</si>
  <si>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</si>
  <si>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</si>
  <si>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</si>
  <si>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</si>
  <si>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</si>
  <si>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</si>
  <si>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</si>
  <si>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</si>
  <si>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</si>
  <si>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</si>
  <si>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</si>
  <si>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</si>
  <si>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</si>
  <si>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</si>
  <si>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</si>
  <si>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</si>
  <si>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</si>
  <si>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</si>
  <si>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</si>
  <si>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</si>
  <si>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</si>
  <si>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</si>
  <si>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</si>
  <si>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</si>
  <si>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</si>
  <si>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</si>
  <si>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</si>
  <si>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</si>
  <si>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</si>
  <si>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</si>
  <si>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</si>
  <si>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</si>
  <si>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</si>
  <si>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</si>
  <si>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</si>
  <si>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</si>
  <si>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</si>
  <si>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</si>
  <si>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</si>
  <si>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</si>
  <si>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</si>
  <si>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</si>
  <si>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</si>
  <si>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</si>
  <si>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</si>
  <si>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</si>
  <si>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</si>
  <si>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</si>
  <si>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</si>
  <si>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</si>
  <si>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</si>
  <si>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</si>
  <si>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</si>
  <si>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</si>
  <si>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</si>
  <si>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</si>
  <si>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</si>
  <si>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</si>
  <si>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</si>
  <si>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</si>
  <si>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</si>
  <si>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</si>
  <si>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</si>
  <si>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</si>
  <si>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</si>
  <si>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</si>
  <si>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</si>
  <si>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</si>
  <si>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</si>
  <si>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</si>
  <si>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</si>
  <si>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</si>
  <si>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</si>
  <si>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</si>
  <si>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</si>
  <si>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</si>
  <si>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</si>
  <si>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</si>
  <si>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</si>
  <si>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</si>
  <si>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</si>
  <si>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</si>
  <si>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</si>
  <si>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</si>
  <si>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</si>
  <si>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</si>
  <si>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</si>
  <si>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</si>
  <si>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</si>
  <si>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</si>
  <si>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</si>
  <si>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</si>
  <si>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</si>
  <si>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</si>
  <si>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</si>
  <si>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</si>
  <si>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</si>
  <si>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</si>
  <si>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</si>
  <si>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</si>
  <si>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</si>
  <si>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</si>
  <si>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</si>
  <si>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</si>
  <si>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</si>
  <si>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</si>
  <si>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</si>
  <si>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</si>
  <si>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</si>
  <si>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</si>
  <si>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</si>
  <si>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</si>
  <si>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</si>
  <si>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</si>
  <si>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</si>
  <si>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</si>
  <si>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</si>
  <si>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</si>
  <si>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</si>
  <si>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</si>
  <si>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</si>
  <si>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</si>
  <si>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</si>
  <si>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</si>
  <si>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</si>
  <si>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</si>
  <si>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</si>
  <si>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</si>
  <si>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</si>
  <si>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</si>
  <si>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</si>
  <si>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</si>
  <si>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</si>
  <si>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</si>
  <si>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</si>
  <si>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</si>
  <si>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</si>
  <si>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</si>
  <si>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</si>
  <si>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</si>
  <si>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</si>
  <si>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</si>
  <si>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</si>
  <si>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</si>
  <si>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</si>
  <si>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</si>
  <si>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</si>
  <si>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</si>
  <si>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</si>
  <si>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</si>
  <si>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</si>
  <si>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</si>
  <si>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</si>
  <si>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</si>
  <si>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</si>
  <si>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</si>
  <si>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</si>
  <si>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</si>
  <si>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</si>
  <si>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</si>
  <si>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</si>
  <si>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</si>
  <si>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</si>
  <si>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</si>
  <si>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</si>
  <si>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</si>
  <si>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</si>
  <si>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</si>
  <si>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</si>
  <si>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</si>
  <si>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</si>
  <si>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</si>
  <si>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</si>
  <si>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</si>
  <si>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</si>
  <si>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</si>
  <si>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</si>
  <si>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</si>
  <si>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</si>
  <si>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</si>
  <si>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</si>
  <si>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</si>
  <si>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</si>
  <si>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</si>
  <si>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</si>
  <si>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</si>
  <si>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</si>
  <si>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</si>
  <si>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</si>
  <si>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</si>
  <si>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</si>
  <si>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</si>
  <si>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</si>
  <si>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</si>
  <si>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</si>
  <si>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</si>
  <si>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</si>
  <si>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</si>
  <si>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</si>
  <si>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</si>
  <si>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</si>
  <si>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</si>
  <si>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</si>
  <si>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</si>
  <si>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</si>
  <si>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</si>
  <si>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</si>
  <si>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</si>
  <si>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</si>
  <si>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</si>
  <si>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</si>
  <si>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</si>
  <si>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</si>
  <si>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</si>
  <si>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</si>
  <si>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</si>
  <si>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</si>
  <si>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</si>
  <si>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</si>
  <si>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</si>
  <si>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</si>
  <si>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</si>
  <si>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</si>
  <si>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</si>
  <si>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</si>
  <si>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</si>
  <si>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</si>
  <si>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</si>
  <si>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</si>
  <si>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</si>
  <si>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</si>
  <si>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</si>
  <si>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</si>
  <si>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</si>
  <si>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</si>
  <si>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</si>
  <si>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</si>
  <si>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</si>
  <si>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</si>
  <si>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</si>
  <si>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</si>
  <si>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</si>
  <si>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</si>
  <si>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</si>
  <si>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</si>
  <si>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</si>
  <si>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</si>
  <si>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</si>
  <si>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</si>
  <si>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</si>
  <si>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</si>
  <si>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</si>
  <si>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</si>
  <si>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</si>
  <si>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</si>
  <si>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</si>
  <si>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</si>
  <si>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</si>
  <si>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</si>
  <si>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</si>
  <si>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</si>
  <si>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</si>
  <si>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</si>
  <si>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</si>
  <si>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</si>
  <si>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</si>
  <si>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</si>
  <si>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</si>
  <si>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</si>
  <si>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</si>
  <si>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</si>
  <si>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</si>
  <si>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</si>
  <si>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</si>
  <si>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</si>
  <si>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</si>
  <si>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</si>
  <si>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</si>
  <si>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</si>
  <si>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</si>
  <si>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</si>
  <si>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</si>
  <si>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</si>
  <si>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</si>
  <si>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</si>
  <si>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</si>
  <si>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</si>
  <si>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</si>
  <si>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</si>
  <si>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</si>
  <si>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</si>
  <si>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</si>
  <si>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</si>
  <si>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</si>
  <si>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</si>
  <si>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</si>
  <si>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</si>
  <si>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</si>
  <si>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</si>
  <si>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</si>
  <si>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</si>
  <si>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</si>
  <si>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</si>
  <si>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</si>
  <si>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</si>
  <si>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</si>
  <si>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</si>
  <si>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</si>
  <si>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</si>
  <si>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</si>
  <si>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</si>
  <si>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</si>
  <si>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</si>
  <si>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</si>
  <si>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</si>
  <si>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</si>
  <si>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</si>
  <si>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</si>
  <si>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</si>
  <si>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</si>
  <si>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</si>
  <si>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</si>
  <si>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</si>
  <si>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</si>
  <si>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</si>
  <si>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</si>
  <si>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</si>
  <si>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</si>
  <si>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</si>
  <si>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</si>
  <si>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</si>
  <si>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</si>
  <si>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</si>
  <si>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</si>
  <si>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</si>
  <si>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</si>
  <si>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</si>
  <si>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</si>
  <si>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</si>
  <si>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</si>
  <si>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</si>
  <si>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</si>
  <si>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</si>
  <si>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</si>
  <si>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</si>
  <si>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</si>
  <si>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</si>
  <si>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</si>
  <si>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</si>
  <si>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</si>
  <si>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</si>
  <si>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</si>
  <si>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</si>
  <si>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</si>
  <si>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</si>
  <si>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</si>
  <si>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</si>
  <si>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</si>
  <si>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</si>
  <si>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</si>
  <si>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</si>
  <si>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</si>
  <si>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</si>
  <si>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</si>
  <si>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</si>
  <si>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</si>
  <si>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</si>
  <si>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</si>
  <si>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</si>
  <si>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</si>
  <si>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</si>
  <si>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</si>
  <si>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</si>
  <si>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</si>
  <si>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</si>
  <si>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</si>
  <si>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</si>
  <si>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</si>
  <si>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</si>
  <si>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</si>
  <si>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</si>
  <si>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</si>
  <si>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</si>
  <si>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</si>
  <si>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</si>
  <si>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</si>
  <si>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</si>
  <si>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</si>
  <si>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</si>
  <si>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</si>
  <si>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</si>
  <si>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</si>
  <si>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</si>
  <si>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</si>
  <si>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</si>
  <si>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</si>
  <si>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</si>
  <si>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</si>
  <si>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</si>
  <si>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</si>
  <si>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</si>
  <si>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</si>
  <si>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</si>
  <si>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</si>
  <si>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</si>
  <si>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</si>
  <si>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</si>
  <si>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</si>
  <si>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</si>
  <si>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</si>
  <si>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</si>
  <si>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</si>
  <si>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</si>
  <si>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</si>
  <si>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</si>
  <si>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</si>
  <si>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</si>
  <si>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</si>
  <si>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</si>
  <si>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</si>
  <si>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</si>
  <si>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</si>
  <si>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</si>
  <si>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</si>
  <si>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</si>
  <si>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</si>
  <si>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</si>
  <si>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</si>
  <si>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</si>
  <si>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</si>
  <si>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</si>
  <si>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</si>
  <si>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</si>
  <si>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</si>
  <si>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</si>
  <si>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</si>
  <si>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</si>
  <si>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</si>
  <si>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</si>
  <si>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</si>
  <si>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</si>
  <si>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</si>
  <si>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</si>
  <si>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</si>
  <si>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</si>
  <si>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</si>
  <si>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</si>
  <si>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</si>
  <si>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</si>
  <si>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</si>
  <si>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</si>
  <si>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</si>
  <si>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</si>
  <si>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</si>
  <si>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</si>
  <si>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</si>
  <si>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</si>
  <si>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</si>
  <si>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</si>
  <si>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</si>
  <si>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</si>
  <si>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</si>
  <si>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</si>
  <si>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</si>
  <si>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</si>
  <si>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</si>
  <si>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</si>
  <si>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</si>
  <si>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</si>
  <si>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</si>
  <si>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</si>
  <si>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</si>
  <si>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</si>
  <si>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</si>
  <si>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</si>
  <si>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</si>
  <si>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</si>
  <si>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</si>
  <si>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</si>
  <si>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</si>
  <si>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</si>
  <si>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</si>
  <si>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</si>
  <si>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</si>
  <si>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</si>
  <si>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</si>
  <si>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</si>
  <si>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</si>
  <si>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</si>
  <si>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</si>
  <si>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</si>
  <si>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</si>
  <si>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</si>
  <si>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</si>
  <si>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</si>
  <si>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</si>
  <si>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</si>
  <si>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</si>
  <si>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</si>
  <si>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</si>
  <si>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</si>
  <si>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</si>
  <si>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</si>
  <si>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</si>
  <si>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</si>
  <si>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</si>
  <si>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</si>
  <si>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</si>
  <si>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</si>
  <si>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</si>
  <si>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</si>
  <si>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</si>
  <si>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</si>
  <si>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</si>
  <si>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</si>
  <si>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</si>
  <si>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</si>
  <si>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</si>
  <si>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</si>
  <si>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</si>
  <si>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</si>
  <si>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</si>
  <si>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</si>
  <si>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</si>
  <si>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</si>
  <si>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</si>
  <si>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</si>
  <si>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</si>
  <si>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</si>
  <si>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</si>
  <si>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</si>
  <si>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</si>
  <si>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</si>
  <si>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</si>
  <si>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</si>
  <si>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</si>
  <si>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</si>
  <si>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</si>
  <si>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</si>
  <si>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</si>
  <si>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</si>
  <si>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</si>
  <si>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</si>
  <si>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</si>
  <si>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</si>
  <si>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</si>
  <si>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</si>
  <si>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</si>
  <si>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</si>
  <si>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</si>
  <si>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</si>
  <si>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</si>
  <si>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</si>
  <si>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</si>
  <si>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</si>
  <si>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</si>
  <si>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</si>
  <si>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</si>
  <si>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</si>
  <si>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</si>
  <si>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</si>
  <si>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</si>
  <si>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</si>
  <si>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</si>
  <si>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</si>
  <si>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</si>
  <si>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</si>
  <si>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</si>
  <si>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</si>
  <si>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</si>
  <si>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</si>
  <si>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</si>
  <si>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</si>
  <si>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</si>
  <si>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</si>
  <si>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</si>
  <si>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</si>
  <si>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</si>
  <si>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</si>
  <si>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</si>
  <si>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</si>
  <si>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</si>
  <si>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</si>
  <si>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</si>
  <si>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</si>
  <si>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</si>
  <si>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</si>
  <si>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</si>
  <si>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</si>
  <si>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</si>
  <si>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</si>
  <si>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</si>
  <si>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</si>
  <si>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</si>
  <si>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</si>
  <si>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</si>
  <si>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</si>
  <si>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</si>
  <si>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</si>
  <si>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</si>
  <si>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</si>
  <si>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</si>
  <si>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</si>
  <si>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</si>
  <si>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</si>
  <si>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</si>
  <si>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</si>
  <si>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</si>
  <si>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</si>
  <si>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</si>
  <si>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</si>
  <si>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</si>
  <si>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</si>
  <si>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</si>
  <si>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</si>
  <si>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</si>
  <si>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</si>
  <si>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</si>
  <si>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</si>
  <si>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</si>
  <si>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</si>
  <si>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</si>
  <si>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</si>
  <si>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</si>
  <si>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</si>
  <si>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</si>
  <si>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</si>
  <si>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</si>
  <si>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</si>
  <si>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</si>
  <si>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</si>
  <si>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</si>
  <si>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</si>
  <si>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</si>
  <si>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</si>
  <si>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</si>
  <si>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</si>
  <si>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</si>
  <si>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</si>
  <si>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</si>
  <si>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</si>
  <si>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</si>
  <si>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</si>
  <si>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</si>
  <si>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</si>
  <si>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</si>
  <si>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</si>
  <si>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</si>
  <si>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</si>
  <si>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</si>
  <si>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</si>
  <si>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</si>
  <si>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</si>
  <si>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</si>
  <si>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</si>
  <si>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</si>
  <si>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</si>
  <si>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</si>
  <si>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</si>
  <si>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</si>
  <si>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</si>
  <si>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</si>
  <si>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</si>
  <si>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</si>
  <si>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</si>
  <si>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</si>
  <si>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</si>
  <si>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</si>
  <si>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</si>
  <si>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</si>
  <si>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</si>
  <si>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</si>
  <si>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</si>
  <si>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</si>
  <si>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</si>
  <si>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</si>
  <si>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</si>
  <si>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</si>
  <si>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</si>
  <si>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</si>
  <si>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</si>
  <si>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</si>
  <si>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</si>
  <si>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</si>
  <si>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</si>
  <si>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</si>
  <si>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</si>
  <si>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</si>
  <si>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</si>
  <si>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</si>
  <si>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</si>
  <si>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</si>
  <si>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</si>
  <si>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</si>
  <si>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</si>
  <si>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</si>
  <si>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</si>
  <si>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</si>
  <si>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</si>
  <si>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</si>
  <si>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</si>
  <si>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</si>
  <si>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</si>
  <si>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</si>
  <si>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</si>
  <si>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</si>
  <si>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</si>
  <si>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</si>
  <si>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</si>
  <si>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</si>
  <si>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</si>
  <si>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</si>
  <si>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</si>
  <si>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</si>
  <si>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</si>
  <si>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</si>
  <si>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</si>
  <si>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</si>
  <si>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</si>
  <si>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</si>
  <si>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</si>
  <si>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</si>
  <si>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</si>
  <si>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</si>
  <si>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</si>
  <si>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</si>
  <si>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</si>
  <si>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</si>
  <si>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</si>
  <si>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</si>
  <si>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</si>
  <si>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</si>
  <si>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</si>
  <si>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</si>
  <si>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</si>
  <si>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</si>
  <si>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</si>
  <si>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</si>
  <si>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</si>
  <si>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</si>
  <si>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</si>
  <si>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</si>
  <si>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</si>
  <si>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</si>
  <si>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</si>
  <si>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</si>
  <si>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</si>
  <si>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</si>
  <si>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</si>
  <si>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</si>
  <si>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</si>
  <si>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</si>
  <si>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</si>
  <si>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</si>
  <si>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</si>
  <si>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</si>
  <si>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</si>
  <si>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</si>
  <si>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</si>
  <si>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</si>
  <si>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</si>
  <si>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</si>
  <si>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</si>
  <si>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</si>
  <si>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</si>
  <si>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</si>
  <si>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</si>
  <si>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</si>
  <si>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</si>
  <si>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</si>
  <si>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</si>
  <si>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</si>
  <si>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</si>
  <si>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</si>
  <si>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</si>
  <si>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</si>
  <si>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</si>
  <si>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</si>
  <si>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</si>
  <si>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</si>
  <si>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</si>
  <si>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</si>
  <si>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</si>
  <si>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</si>
  <si>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</si>
  <si>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</si>
  <si>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</si>
  <si>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</si>
  <si>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</si>
  <si>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</si>
  <si>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</si>
  <si>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</si>
  <si>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</si>
  <si>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</si>
  <si>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</si>
  <si>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</si>
  <si>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</si>
  <si>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</si>
  <si>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</si>
  <si>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</si>
  <si>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</si>
  <si>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</si>
  <si>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</si>
  <si>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</si>
  <si>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</si>
  <si>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</si>
  <si>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</si>
  <si>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</si>
  <si>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</si>
  <si>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</si>
  <si>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</si>
  <si>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</si>
  <si>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</si>
  <si>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</si>
  <si>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</si>
  <si>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</si>
  <si>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</si>
  <si>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</si>
  <si>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</si>
  <si>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</si>
  <si>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</si>
  <si>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</si>
  <si>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</si>
  <si>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</si>
  <si>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</si>
  <si>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</si>
  <si>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</si>
  <si>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</si>
  <si>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</si>
  <si>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</si>
  <si>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</si>
  <si>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</si>
  <si>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</si>
  <si>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</si>
  <si>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</si>
  <si>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</si>
  <si>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</si>
  <si>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</si>
  <si>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</si>
  <si>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</si>
  <si>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</si>
  <si>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</si>
  <si>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</si>
  <si>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</si>
  <si>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</si>
  <si>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</si>
  <si>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</si>
  <si>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</si>
  <si>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</si>
  <si>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</si>
  <si>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</si>
  <si>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</si>
  <si>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</si>
  <si>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</si>
  <si>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</si>
  <si>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</si>
  <si>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</si>
  <si>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</si>
  <si>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</si>
  <si>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</si>
  <si>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</si>
  <si>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</si>
  <si>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</si>
  <si>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</si>
  <si>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</si>
  <si>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</si>
  <si>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</si>
  <si>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</si>
  <si>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</si>
  <si>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</si>
  <si>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</si>
  <si>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</si>
  <si>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</si>
  <si>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</si>
  <si>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</si>
  <si>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</si>
  <si>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</si>
  <si>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</si>
  <si>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</si>
  <si>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</si>
  <si>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</si>
  <si>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</si>
  <si>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</si>
  <si>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</si>
  <si>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</si>
  <si>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</si>
  <si>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</si>
  <si>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</si>
  <si>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</si>
  <si>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</si>
  <si>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</si>
  <si>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</si>
  <si>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</si>
  <si>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</si>
  <si>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</si>
  <si>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</si>
  <si>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</si>
  <si>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</si>
  <si>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</si>
  <si>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</si>
  <si>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</si>
  <si>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</si>
  <si>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</si>
  <si>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</si>
  <si>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</si>
  <si>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</si>
  <si>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</si>
  <si>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</si>
  <si>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</si>
  <si>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</si>
  <si>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</si>
  <si>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</si>
  <si>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</si>
  <si>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</si>
  <si>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</si>
  <si>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</si>
  <si>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</si>
  <si>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</si>
  <si>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</si>
  <si>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</si>
  <si>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</si>
  <si>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</si>
  <si>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</si>
  <si>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</si>
  <si>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</si>
  <si>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</si>
  <si>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</si>
  <si>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</si>
  <si>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</si>
  <si>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</si>
  <si>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</si>
  <si>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</si>
  <si>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</si>
  <si>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</si>
  <si>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</si>
  <si>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</si>
  <si>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</si>
  <si>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</si>
  <si>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</si>
  <si>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</si>
  <si>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</si>
  <si>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</si>
  <si>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</si>
  <si>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</si>
  <si>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</si>
  <si>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</si>
  <si>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</si>
  <si>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</si>
  <si>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</si>
  <si>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</si>
  <si>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</si>
  <si>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</si>
  <si>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</si>
  <si>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</si>
  <si>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</si>
  <si>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</si>
  <si>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</si>
  <si>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</si>
  <si>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</si>
  <si>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</si>
  <si>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</si>
  <si>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</si>
  <si>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</si>
  <si>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</si>
  <si>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</si>
  <si>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</si>
  <si>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</si>
  <si>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</si>
  <si>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</si>
  <si>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</si>
  <si>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</si>
  <si>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</si>
  <si>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</si>
  <si>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</si>
  <si>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</si>
  <si>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</si>
  <si>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</si>
  <si>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</si>
  <si>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</si>
  <si>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</si>
  <si>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</si>
  <si>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</si>
  <si>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</si>
  <si>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</si>
  <si>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</si>
  <si>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</si>
  <si>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</si>
  <si>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</si>
  <si>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</si>
  <si>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</si>
  <si>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</si>
  <si>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</si>
  <si>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</si>
  <si>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</si>
  <si>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</si>
  <si>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</si>
  <si>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</si>
  <si>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</si>
  <si>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</si>
  <si>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</si>
  <si>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</si>
  <si>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</si>
  <si>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</si>
  <si>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</si>
  <si>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</si>
  <si>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</si>
  <si>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</si>
  <si>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</si>
  <si>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</si>
  <si>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</si>
  <si>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</si>
  <si>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</si>
  <si>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</si>
  <si>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</si>
  <si>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</si>
  <si>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</si>
  <si>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</si>
  <si>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</si>
  <si>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</si>
  <si>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</si>
  <si>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</si>
  <si>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</si>
  <si>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</si>
  <si>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</si>
  <si>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</si>
  <si>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</si>
  <si>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</si>
  <si>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</si>
  <si>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</si>
  <si>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</si>
  <si>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</si>
  <si>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</si>
  <si>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</si>
  <si>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</si>
  <si>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</si>
  <si>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</si>
  <si>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</si>
  <si>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</si>
  <si>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</si>
  <si>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</si>
  <si>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</si>
  <si>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</si>
  <si>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</si>
  <si>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</si>
  <si>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</si>
  <si>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</si>
  <si>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</si>
  <si>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</si>
  <si>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</si>
  <si>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</si>
  <si>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</si>
  <si>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</si>
  <si>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</si>
  <si>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</si>
  <si>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</si>
  <si>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</si>
  <si>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</si>
  <si>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</si>
  <si>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</si>
  <si>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</si>
  <si>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</si>
  <si>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</si>
  <si>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</si>
  <si>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</si>
  <si>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</si>
  <si>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</si>
  <si>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</si>
  <si>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</si>
  <si>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</si>
  <si>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</si>
  <si>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</si>
  <si>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</si>
  <si>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</si>
  <si>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</si>
  <si>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</si>
  <si>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</si>
  <si>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</si>
  <si>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</si>
  <si>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</si>
  <si>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</si>
  <si>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</si>
  <si>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</si>
  <si>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</si>
  <si>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</si>
  <si>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</si>
  <si>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</si>
  <si>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</si>
  <si>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</si>
  <si>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</si>
  <si>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</si>
  <si>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</si>
  <si>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</si>
  <si>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</si>
  <si>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</si>
  <si>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</si>
  <si>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</si>
  <si>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</si>
  <si>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</si>
  <si>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</si>
  <si>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</si>
  <si>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</si>
  <si>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</si>
  <si>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</si>
  <si>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</si>
  <si>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</si>
  <si>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</si>
  <si>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</si>
  <si>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</si>
  <si>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</si>
  <si>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</si>
  <si>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</si>
  <si>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</si>
  <si>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</si>
  <si>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</si>
  <si>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</si>
  <si>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</si>
  <si>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</si>
  <si>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</si>
  <si>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</si>
  <si>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</si>
  <si>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</si>
  <si>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</si>
  <si>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</si>
  <si>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</si>
  <si>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</si>
  <si>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</si>
  <si>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</si>
  <si>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</si>
  <si>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</si>
  <si>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</si>
  <si>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</si>
  <si>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</si>
  <si>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</si>
  <si>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</si>
  <si>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</si>
  <si>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</si>
  <si>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</si>
  <si>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</si>
  <si>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</si>
  <si>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</si>
  <si>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</si>
  <si>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</si>
  <si>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</si>
  <si>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</si>
  <si>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</si>
  <si>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</si>
  <si>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</si>
  <si>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</si>
  <si>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</si>
  <si>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</si>
  <si>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</si>
  <si>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</si>
  <si>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</si>
  <si>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</si>
  <si>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</si>
  <si>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</si>
  <si>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</si>
  <si>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</si>
  <si>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</si>
  <si>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</si>
  <si>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</si>
  <si>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</si>
  <si>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</si>
  <si>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</si>
  <si>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</si>
  <si>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</si>
  <si>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</si>
  <si>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</si>
  <si>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</si>
  <si>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</si>
  <si>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</si>
  <si>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</si>
  <si>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</si>
  <si>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</si>
  <si>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</si>
  <si>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</si>
  <si>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</si>
  <si>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</si>
  <si>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</si>
  <si>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</si>
  <si>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</si>
  <si>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</si>
  <si>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</si>
  <si>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</si>
  <si>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</si>
  <si>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</si>
  <si>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</si>
  <si>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</si>
  <si>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</si>
  <si>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</si>
  <si>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</si>
  <si>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</si>
  <si>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</si>
  <si>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</si>
  <si>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</si>
  <si>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</si>
  <si>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</si>
  <si>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</si>
  <si>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</si>
  <si>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</si>
  <si>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</si>
  <si>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</si>
  <si>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</si>
  <si>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</si>
  <si>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</si>
  <si>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</si>
  <si>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</si>
  <si>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</si>
  <si>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</si>
  <si>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</si>
  <si>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</si>
  <si>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</si>
  <si>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</si>
  <si>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</si>
  <si>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</si>
  <si>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</si>
  <si>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</si>
  <si>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</si>
  <si>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</si>
  <si>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</si>
  <si>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</si>
  <si>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</si>
  <si>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</si>
  <si>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</si>
  <si>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</si>
  <si>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</si>
  <si>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</si>
  <si>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</si>
  <si>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</si>
  <si>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</si>
  <si>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</si>
  <si>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</si>
  <si>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</si>
  <si>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</si>
  <si>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</si>
  <si>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</si>
  <si>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</si>
  <si>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</si>
  <si>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</si>
  <si>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</si>
  <si>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</si>
  <si>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</si>
  <si>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</si>
  <si>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</si>
  <si>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</si>
  <si>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</si>
  <si>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</si>
  <si>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</si>
  <si>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</si>
  <si>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</si>
  <si>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</si>
  <si>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</si>
  <si>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</si>
  <si>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</si>
  <si>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</si>
  <si>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</si>
  <si>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</si>
  <si>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</si>
  <si>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</si>
  <si>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</si>
  <si>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</si>
  <si>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</si>
  <si>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</si>
  <si>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</si>
  <si>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</si>
  <si>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</si>
  <si>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</si>
  <si>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</si>
  <si>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</si>
  <si>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</si>
  <si>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</si>
  <si>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</si>
  <si>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</si>
  <si>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</si>
  <si>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</si>
  <si>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</si>
  <si>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</si>
  <si>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</si>
  <si>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</si>
  <si>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</si>
  <si>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</si>
  <si>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</si>
  <si>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</si>
  <si>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</si>
  <si>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</si>
  <si>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</si>
  <si>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</si>
  <si>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</si>
  <si>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</si>
  <si>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</si>
  <si>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</si>
  <si>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</si>
  <si>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</si>
  <si>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</si>
  <si>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</si>
  <si>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</si>
  <si>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</si>
  <si>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</si>
  <si>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</si>
  <si>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</si>
  <si>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</si>
  <si>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</si>
  <si>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</si>
  <si>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</si>
  <si>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</si>
  <si>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</si>
  <si>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</si>
  <si>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</si>
  <si>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</si>
  <si>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</si>
  <si>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</si>
  <si>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</si>
  <si>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</si>
  <si>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</si>
  <si>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</si>
  <si>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</si>
  <si>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</si>
  <si>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</si>
  <si>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</si>
  <si>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</si>
  <si>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</si>
  <si>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</si>
  <si>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</si>
  <si>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</si>
  <si>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</si>
  <si>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</si>
  <si>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</si>
  <si>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</si>
  <si>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</si>
  <si>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</si>
  <si>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</si>
  <si>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</si>
  <si>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</si>
  <si>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</si>
  <si>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</si>
  <si>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</si>
  <si>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</si>
  <si>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</si>
  <si>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</si>
  <si>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</si>
  <si>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</si>
  <si>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</si>
  <si>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</si>
  <si>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</si>
  <si>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</si>
  <si>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</si>
  <si>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</si>
  <si>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</si>
  <si>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</si>
  <si>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</si>
  <si>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</si>
  <si>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</si>
  <si>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</si>
  <si>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</si>
  <si>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</si>
  <si>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</si>
  <si>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</si>
  <si>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</si>
  <si>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</si>
  <si>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</si>
  <si>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</si>
  <si>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</si>
  <si>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</si>
  <si>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</si>
  <si>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</si>
  <si>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</si>
  <si>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</si>
  <si>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</si>
  <si>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</si>
  <si>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</si>
  <si>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</si>
  <si>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</si>
  <si>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</si>
  <si>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</si>
  <si>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</si>
  <si>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</si>
  <si>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</si>
  <si>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</si>
  <si>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</si>
  <si>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</si>
  <si>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</si>
  <si>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</si>
  <si>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</si>
  <si>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</si>
  <si>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</si>
  <si>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</si>
  <si>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</si>
  <si>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</si>
  <si>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</si>
  <si>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</si>
  <si>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</si>
  <si>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</si>
  <si>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</si>
  <si>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</si>
  <si>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</si>
  <si>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</si>
  <si>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</si>
  <si>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</si>
  <si>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</si>
  <si>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</si>
  <si>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</si>
  <si>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</si>
  <si>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</si>
  <si>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</si>
  <si>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</si>
  <si>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</si>
  <si>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</si>
  <si>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</si>
  <si>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</si>
  <si>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</si>
  <si>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</si>
  <si>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</si>
  <si>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</si>
  <si>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</si>
  <si>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</si>
  <si>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</si>
  <si>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</si>
  <si>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</si>
  <si>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</si>
  <si>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</si>
  <si>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</si>
  <si>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</si>
  <si>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</si>
  <si>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</si>
  <si>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</si>
  <si>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</si>
  <si>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</si>
  <si>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</si>
  <si>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</si>
  <si>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</si>
  <si>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</si>
  <si>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</si>
  <si>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</si>
  <si>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</si>
  <si>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</si>
  <si>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</si>
  <si>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</si>
  <si>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</si>
  <si>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</si>
  <si>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</si>
  <si>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</si>
  <si>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</si>
  <si>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</si>
  <si>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</si>
  <si>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</si>
  <si>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</si>
  <si>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</si>
  <si>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</si>
  <si>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</si>
  <si>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</si>
  <si>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</si>
  <si>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</si>
  <si>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</si>
  <si>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</si>
  <si>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</si>
  <si>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</si>
  <si>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</si>
  <si>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</si>
  <si>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</si>
  <si>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</si>
  <si>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</si>
  <si>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</si>
  <si>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</si>
  <si>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</si>
  <si>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</si>
  <si>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</si>
  <si>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</si>
  <si>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</si>
  <si>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</si>
  <si>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</si>
  <si>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</si>
  <si>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</si>
  <si>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</si>
  <si>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</si>
  <si>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</si>
  <si>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</si>
  <si>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</si>
  <si>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</si>
  <si>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</si>
  <si>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</si>
  <si>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</si>
  <si>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</si>
  <si>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</si>
  <si>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</si>
  <si>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</si>
  <si>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</si>
  <si>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</si>
  <si>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</si>
  <si>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</si>
  <si>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</si>
  <si>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</si>
  <si>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</si>
  <si>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</si>
  <si>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</si>
  <si>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</si>
  <si>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</si>
  <si>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</si>
  <si>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</si>
  <si>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</si>
  <si>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</si>
  <si>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</si>
  <si>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</si>
  <si>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</si>
  <si>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</si>
  <si>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</si>
  <si>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</si>
  <si>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</si>
  <si>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</si>
  <si>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</si>
  <si>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</si>
  <si>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</si>
  <si>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</si>
  <si>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</si>
  <si>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</si>
  <si>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</si>
  <si>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</si>
  <si>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</si>
  <si>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</si>
  <si>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</si>
  <si>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</si>
  <si>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</si>
  <si>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</si>
  <si>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</si>
  <si>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</si>
  <si>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</si>
  <si>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</si>
  <si>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</si>
  <si>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</si>
  <si>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</si>
  <si>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</si>
  <si>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</si>
  <si>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</si>
  <si>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</si>
  <si>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</si>
  <si>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</si>
  <si>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</si>
  <si>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</si>
  <si>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</si>
  <si>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</si>
  <si>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</si>
  <si>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</si>
  <si>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</si>
  <si>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</si>
  <si>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</si>
  <si>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</si>
  <si>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</si>
  <si>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</si>
  <si>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</si>
  <si>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</si>
  <si>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</si>
  <si>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</si>
  <si>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</si>
  <si>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</si>
  <si>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</si>
  <si>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</si>
  <si>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</si>
  <si>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</si>
  <si>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</si>
  <si>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</si>
  <si>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</si>
  <si>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</si>
  <si>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</si>
  <si>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</si>
  <si>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</si>
  <si>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</si>
  <si>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</si>
  <si>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</si>
  <si>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</si>
  <si>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</si>
  <si>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</si>
  <si>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</si>
  <si>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</si>
  <si>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</si>
  <si>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</si>
  <si>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</si>
  <si>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</si>
  <si>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</si>
  <si>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</si>
  <si>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</si>
  <si>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</si>
  <si>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</si>
  <si>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</si>
  <si>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</si>
  <si>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</si>
  <si>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</si>
  <si>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</si>
  <si>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</si>
  <si>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</si>
  <si>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</si>
  <si>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</si>
  <si>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</si>
  <si>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</si>
  <si>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</si>
  <si>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</si>
  <si>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</si>
  <si>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</si>
  <si>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</si>
  <si>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</si>
  <si>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</si>
  <si>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</si>
  <si>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</si>
  <si>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</si>
  <si>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</si>
  <si>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</si>
  <si>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</si>
  <si>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</si>
  <si>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</si>
  <si>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</si>
  <si>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</si>
  <si>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</si>
  <si>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</si>
  <si>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</si>
  <si>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</si>
  <si>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</si>
  <si>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</si>
  <si>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</si>
  <si>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</si>
  <si>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</si>
  <si>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</si>
  <si>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</si>
  <si>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</si>
  <si>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</si>
  <si>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</si>
  <si>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</si>
  <si>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</si>
  <si>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</si>
  <si>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</si>
  <si>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</si>
  <si>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</si>
  <si>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</si>
  <si>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</si>
  <si>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</si>
  <si>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</si>
  <si>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</si>
  <si>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</si>
  <si>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</si>
  <si>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</si>
  <si>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</si>
  <si>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</si>
  <si>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</si>
  <si>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</si>
  <si>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</si>
  <si>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</si>
  <si>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</si>
  <si>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</si>
  <si>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</si>
  <si>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</si>
  <si>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</si>
  <si>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</si>
  <si>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</si>
  <si>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</si>
  <si>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</si>
  <si>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</si>
  <si>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</si>
  <si>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</si>
  <si>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</si>
  <si>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</si>
  <si>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</si>
  <si>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</si>
  <si>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</si>
  <si>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</si>
  <si>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</si>
  <si>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</si>
  <si>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</si>
  <si>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</si>
  <si>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</si>
  <si>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</si>
  <si>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</si>
  <si>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</si>
  <si>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</si>
  <si>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</si>
  <si>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</si>
  <si>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</si>
  <si>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</si>
  <si>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</si>
  <si>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</si>
  <si>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</si>
  <si>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</si>
  <si>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</si>
  <si>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</si>
  <si>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</si>
  <si>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</si>
  <si>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</si>
  <si>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</si>
  <si>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</si>
  <si>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</si>
  <si>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</si>
  <si>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</si>
  <si>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</si>
  <si>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</si>
  <si>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</si>
  <si>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</si>
  <si>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</si>
  <si>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</si>
  <si>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</si>
  <si>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</si>
  <si>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</si>
  <si>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</si>
  <si>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</si>
  <si>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</si>
  <si>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</si>
  <si>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</si>
  <si>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</si>
  <si>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</si>
  <si>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</si>
  <si>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</si>
  <si>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</si>
  <si>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</si>
  <si>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</si>
  <si>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</si>
  <si>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</si>
  <si>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</si>
  <si>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</si>
  <si>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</si>
  <si>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</si>
  <si>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</si>
  <si>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</si>
  <si>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</si>
  <si>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</si>
  <si>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</si>
  <si>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</si>
  <si>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</si>
  <si>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</si>
  <si>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</si>
  <si>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</si>
  <si>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</si>
  <si>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</si>
  <si>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</si>
  <si>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</si>
  <si>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</si>
  <si>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</si>
  <si>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</si>
  <si>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</si>
  <si>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</si>
  <si>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</si>
  <si>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</si>
  <si>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</si>
  <si>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</si>
  <si>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</si>
  <si>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</si>
  <si>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</si>
  <si>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</si>
  <si>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</si>
  <si>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</si>
  <si>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</si>
  <si>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</si>
  <si>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</si>
  <si>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</si>
  <si>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</si>
  <si>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</si>
  <si>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</si>
  <si>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</si>
  <si>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</si>
  <si>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</si>
  <si>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</si>
  <si>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</si>
  <si>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</si>
  <si>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</si>
  <si>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</si>
  <si>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</si>
  <si>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</si>
  <si>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</si>
  <si>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</si>
  <si>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</si>
  <si>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</si>
  <si>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</si>
  <si>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</si>
  <si>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</si>
  <si>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</si>
  <si>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</si>
  <si>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</si>
  <si>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</si>
  <si>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</si>
  <si>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</si>
  <si>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</si>
  <si>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</si>
  <si>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</si>
  <si>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</si>
  <si>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</si>
  <si>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</si>
  <si>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</si>
  <si>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</si>
  <si>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</si>
  <si>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</si>
  <si>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</si>
  <si>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</si>
  <si>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</si>
  <si>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</si>
  <si>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</si>
  <si>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</si>
  <si>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</si>
  <si>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</si>
  <si>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</si>
  <si>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</si>
  <si>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</si>
  <si>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</si>
  <si>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</si>
  <si>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</si>
  <si>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</si>
  <si>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</si>
  <si>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</si>
  <si>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</si>
  <si>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</si>
  <si>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</si>
  <si>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</si>
  <si>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</si>
  <si>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</si>
  <si>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</si>
  <si>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</si>
  <si>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</si>
  <si>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</si>
  <si>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</si>
  <si>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</si>
  <si>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</si>
  <si>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</si>
  <si>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</si>
  <si>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</si>
  <si>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</si>
  <si>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</si>
  <si>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</si>
  <si>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</si>
  <si>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</si>
  <si>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</si>
  <si>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</si>
  <si>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</si>
  <si>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</si>
  <si>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</si>
  <si>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</si>
  <si>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</si>
  <si>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</si>
  <si>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</si>
  <si>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</si>
  <si>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</si>
  <si>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</si>
  <si>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</si>
  <si>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</si>
  <si>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</si>
  <si>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</si>
  <si>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</si>
  <si>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</si>
  <si>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</si>
  <si>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</si>
  <si>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</si>
  <si>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</si>
  <si>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</si>
  <si>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</si>
  <si>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</si>
  <si>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</si>
  <si>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</si>
  <si>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</si>
  <si>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</si>
  <si>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</si>
  <si>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</si>
  <si>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</si>
  <si>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</si>
  <si>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</si>
  <si>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</si>
  <si>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</si>
  <si>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</si>
  <si>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</si>
  <si>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</si>
  <si>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</si>
  <si>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</si>
  <si>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</si>
  <si>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</si>
  <si>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</si>
  <si>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</si>
  <si>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</si>
  <si>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</si>
  <si>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</si>
  <si>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</si>
  <si>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</si>
  <si>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</si>
  <si>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</si>
  <si>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</si>
  <si>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</si>
  <si>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</si>
  <si>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</si>
  <si>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</si>
  <si>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</si>
  <si>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</si>
  <si>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</si>
  <si>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</si>
  <si>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</si>
  <si>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</si>
  <si>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</si>
  <si>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</si>
  <si>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</si>
  <si>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</si>
  <si>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</si>
  <si>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</si>
  <si>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</si>
  <si>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</si>
  <si>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</si>
  <si>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</si>
  <si>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</si>
  <si>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</si>
  <si>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</si>
  <si>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</si>
  <si>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</si>
  <si>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</si>
  <si>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</si>
  <si>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</si>
  <si>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</si>
  <si>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</si>
  <si>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</si>
  <si>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</si>
  <si>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</si>
  <si>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</si>
  <si>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</si>
  <si>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</si>
  <si>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</si>
  <si>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</si>
  <si>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</si>
  <si>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</si>
  <si>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</si>
  <si>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</si>
  <si>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</si>
  <si>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</si>
  <si>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</si>
  <si>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</si>
  <si>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</si>
  <si>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</si>
  <si>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</si>
  <si>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</si>
  <si>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</si>
  <si>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</si>
  <si>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</si>
  <si>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</si>
  <si>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</si>
  <si>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</si>
  <si>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</si>
  <si>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</si>
  <si>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</si>
  <si>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</si>
  <si>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</si>
  <si>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</si>
  <si>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</si>
  <si>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</si>
  <si>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</si>
  <si>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</si>
  <si>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</si>
  <si>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</si>
  <si>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</si>
  <si>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</si>
  <si>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</si>
  <si>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</si>
  <si>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</si>
  <si>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</si>
  <si>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</si>
  <si>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</si>
  <si>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</si>
  <si>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</si>
  <si>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</si>
  <si>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</si>
  <si>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</si>
  <si>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</si>
  <si>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</si>
  <si>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</si>
  <si>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</si>
  <si>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</si>
  <si>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</si>
  <si>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</si>
  <si>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</si>
  <si>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</si>
  <si>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</si>
  <si>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</si>
  <si>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</si>
  <si>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</si>
  <si>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</si>
  <si>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</si>
  <si>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</si>
  <si>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</si>
  <si>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</si>
  <si>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</si>
  <si>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</si>
  <si>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</si>
  <si>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</si>
  <si>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</si>
  <si>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</si>
  <si>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</si>
  <si>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</si>
  <si>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</si>
  <si>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</si>
  <si>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</si>
  <si>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</si>
  <si>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</si>
  <si>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</si>
  <si>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</si>
  <si>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</si>
  <si>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</si>
  <si>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</si>
  <si>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</si>
  <si>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</si>
  <si>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</si>
  <si>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</si>
  <si>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</si>
  <si>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</si>
  <si>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</si>
  <si>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</si>
  <si>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</si>
  <si>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</si>
  <si>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</si>
  <si>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</si>
  <si>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</si>
  <si>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</si>
  <si>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</si>
  <si>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</si>
  <si>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</si>
  <si>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</si>
  <si>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</si>
  <si>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</si>
  <si>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</si>
  <si>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</si>
  <si>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</si>
  <si>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</si>
  <si>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</si>
  <si>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</si>
  <si>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</si>
  <si>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</si>
  <si>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</si>
  <si>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</si>
  <si>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</si>
  <si>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</si>
  <si>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</si>
  <si>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</si>
  <si>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</si>
  <si>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</si>
  <si>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</si>
  <si>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</si>
  <si>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</si>
  <si>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</si>
  <si>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</si>
  <si>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</si>
  <si>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</si>
  <si>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</si>
  <si>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</si>
  <si>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</si>
  <si>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</si>
  <si>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</si>
  <si>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</si>
  <si>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</si>
  <si>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</si>
  <si>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</si>
  <si>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</si>
  <si>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</si>
  <si>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</si>
  <si>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</si>
  <si>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</si>
  <si>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</si>
  <si>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</si>
  <si>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</si>
  <si>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</si>
  <si>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</si>
  <si>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</si>
  <si>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</si>
  <si>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</si>
  <si>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</si>
  <si>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</si>
  <si>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</si>
  <si>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</si>
  <si>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</si>
  <si>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</si>
  <si>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</si>
  <si>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</si>
  <si>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</si>
  <si>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</si>
  <si>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</si>
  <si>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</si>
  <si>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</si>
  <si>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</si>
  <si>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</si>
  <si>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</si>
  <si>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</si>
  <si>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</si>
  <si>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</si>
  <si>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</si>
  <si>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</si>
  <si>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</si>
  <si>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</si>
  <si>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</si>
  <si>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</si>
  <si>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</si>
  <si>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</si>
  <si>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</si>
  <si>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</si>
  <si>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</si>
  <si>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</si>
  <si>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</si>
  <si>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</si>
  <si>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</si>
  <si>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</si>
  <si>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</si>
  <si>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</si>
  <si>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</si>
  <si>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</si>
  <si>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</si>
  <si>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</si>
  <si>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</si>
  <si>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</si>
  <si>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</si>
  <si>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</si>
  <si>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</si>
  <si>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</si>
  <si>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</si>
  <si>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</si>
  <si>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</si>
  <si>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</si>
  <si>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</si>
  <si>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</si>
  <si>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</si>
  <si>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</si>
  <si>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</si>
  <si>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</si>
  <si>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</si>
  <si>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</si>
  <si>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</si>
  <si>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</si>
  <si>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</si>
  <si>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</si>
  <si>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</si>
  <si>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</si>
  <si>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</si>
  <si>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</si>
  <si>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</si>
  <si>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</si>
  <si>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</si>
  <si>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</si>
  <si>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</si>
  <si>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</si>
  <si>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</si>
  <si>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</si>
  <si>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</si>
  <si>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</si>
  <si>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</si>
  <si>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</si>
  <si>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</si>
  <si>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</si>
  <si>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</si>
  <si>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</si>
  <si>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</si>
  <si>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</si>
  <si>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</si>
  <si>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</si>
  <si>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</si>
  <si>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</si>
  <si>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</si>
  <si>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</si>
  <si>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</si>
  <si>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</si>
  <si>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</si>
  <si>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</si>
  <si>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</si>
  <si>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</si>
  <si>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</si>
  <si>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</si>
  <si>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</si>
  <si>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</si>
  <si>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</si>
  <si>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</si>
  <si>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</si>
  <si>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</si>
  <si>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</si>
  <si>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</si>
  <si>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</si>
  <si>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</si>
  <si>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</si>
  <si>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</si>
  <si>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</si>
  <si>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</si>
  <si>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</si>
  <si>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</si>
  <si>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</si>
  <si>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</si>
  <si>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</si>
  <si>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</si>
  <si>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</si>
  <si>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</si>
  <si>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</si>
  <si>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</si>
  <si>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</si>
  <si>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</si>
  <si>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</si>
  <si>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</si>
  <si>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</si>
  <si>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</si>
  <si>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</si>
  <si>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</si>
  <si>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</si>
  <si>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</si>
  <si>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</si>
  <si>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</si>
  <si>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</si>
  <si>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</si>
  <si>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</si>
  <si>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</si>
  <si>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</si>
  <si>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</si>
  <si>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</si>
  <si>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</si>
  <si>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</si>
  <si>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</si>
  <si>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</si>
  <si>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</si>
  <si>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</si>
  <si>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</si>
  <si>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</si>
  <si>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</si>
  <si>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</si>
  <si>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</si>
  <si>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</si>
  <si>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</si>
  <si>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</si>
  <si>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</si>
  <si>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</si>
  <si>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</si>
  <si>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</si>
  <si>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</si>
  <si>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</si>
  <si>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</si>
  <si>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</si>
  <si>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</si>
  <si>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</si>
  <si>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</si>
  <si>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</si>
  <si>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</si>
  <si>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</si>
  <si>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</si>
  <si>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</si>
  <si>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</si>
  <si>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</si>
  <si>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</si>
  <si>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</si>
  <si>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</si>
  <si>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</si>
  <si>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</si>
  <si>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</si>
  <si>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</si>
  <si>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</si>
  <si>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</si>
  <si>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</si>
  <si>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</si>
  <si>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</si>
  <si>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</si>
  <si>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</si>
  <si>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</si>
  <si>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</si>
  <si>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</si>
  <si>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</si>
  <si>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</si>
  <si>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</si>
  <si>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</si>
  <si>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</si>
  <si>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</si>
  <si>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</si>
  <si>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</si>
  <si>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</si>
  <si>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</si>
  <si>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</si>
  <si>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</si>
  <si>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</si>
  <si>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</si>
  <si>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</si>
  <si>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</si>
  <si>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</si>
  <si>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</si>
  <si>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</si>
  <si>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</si>
  <si>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</si>
  <si>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</si>
  <si>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</si>
  <si>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</si>
  <si>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</si>
  <si>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</si>
  <si>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</si>
  <si>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</si>
  <si>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</si>
  <si>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</si>
  <si>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</si>
  <si>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</si>
  <si>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</si>
  <si>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</si>
  <si>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</si>
  <si>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</si>
  <si>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</si>
  <si>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</si>
  <si>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</si>
  <si>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</si>
  <si>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</si>
  <si>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</si>
  <si>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</si>
  <si>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</si>
  <si>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</si>
  <si>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</si>
  <si>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</si>
  <si>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</si>
  <si>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</si>
  <si>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</si>
  <si>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</si>
  <si>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</si>
  <si>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</si>
  <si>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</si>
  <si>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</si>
  <si>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</si>
  <si>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</si>
  <si>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</si>
  <si>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</si>
  <si>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</si>
  <si>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</si>
  <si>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</si>
  <si>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</si>
  <si>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</si>
  <si>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</si>
  <si>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</si>
  <si>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</si>
  <si>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</si>
  <si>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</si>
  <si>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</si>
  <si>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</si>
  <si>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</si>
  <si>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</si>
  <si>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</si>
  <si>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</si>
  <si>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</si>
  <si>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</si>
  <si>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</si>
  <si>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</si>
  <si>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</si>
  <si>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</si>
  <si>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</si>
  <si>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</si>
  <si>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</si>
  <si>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</si>
  <si>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</si>
  <si>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</si>
  <si>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</si>
  <si>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</si>
  <si>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</si>
  <si>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</si>
  <si>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</si>
  <si>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</si>
  <si>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</si>
  <si>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</si>
  <si>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</si>
  <si>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</si>
  <si>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</si>
  <si>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</si>
  <si>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</si>
  <si>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</si>
  <si>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</si>
  <si>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</si>
  <si>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</si>
  <si>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</si>
  <si>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</si>
  <si>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</si>
  <si>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</si>
  <si>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</si>
  <si>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</si>
  <si>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</si>
  <si>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</si>
  <si>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</si>
  <si>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</si>
  <si>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</si>
  <si>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</si>
  <si>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</si>
  <si>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</si>
  <si>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</si>
  <si>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</si>
  <si>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</si>
  <si>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</si>
  <si>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</si>
  <si>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</si>
  <si>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</si>
  <si>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</si>
  <si>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</si>
  <si>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</si>
  <si>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</si>
  <si>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</si>
  <si>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</si>
  <si>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</si>
  <si>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</si>
  <si>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</si>
  <si>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</si>
  <si>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</si>
  <si>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</si>
  <si>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</si>
  <si>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</si>
  <si>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</si>
  <si>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</si>
  <si>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</si>
  <si>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</si>
  <si>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</si>
  <si>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</si>
  <si>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</si>
  <si>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</si>
  <si>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</si>
  <si>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</si>
  <si>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</si>
  <si>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</si>
  <si>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</si>
  <si>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</si>
  <si>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</si>
  <si>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</si>
  <si>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</si>
  <si>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</si>
  <si>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</si>
  <si>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</si>
  <si>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</si>
  <si>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</si>
  <si>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</si>
  <si>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</si>
  <si>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</si>
  <si>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</si>
  <si>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</si>
  <si>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</si>
  <si>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</si>
  <si>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</si>
  <si>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</si>
  <si>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</si>
  <si>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</si>
  <si>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</si>
  <si>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</si>
  <si>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</si>
  <si>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</si>
  <si>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</si>
  <si>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</si>
  <si>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</si>
  <si>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</si>
  <si>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</si>
  <si>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</si>
  <si>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</si>
  <si>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</si>
  <si>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</si>
  <si>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</si>
  <si>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</si>
  <si>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</si>
  <si>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</si>
  <si>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</si>
  <si>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</si>
  <si>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</si>
  <si>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</si>
  <si>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</si>
  <si>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</si>
  <si>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</si>
  <si>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</si>
  <si>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</si>
  <si>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</si>
  <si>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</si>
  <si>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</si>
  <si>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</si>
  <si>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</si>
  <si>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</si>
  <si>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</si>
  <si>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</si>
  <si>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</si>
  <si>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</si>
  <si>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</si>
  <si>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</si>
  <si>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</si>
  <si>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</si>
  <si>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</si>
  <si>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</si>
  <si>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</si>
  <si>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</si>
  <si>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</si>
  <si>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</si>
  <si>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</si>
  <si>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</si>
  <si>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</si>
  <si>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</si>
  <si>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</si>
  <si>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</si>
  <si>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</si>
  <si>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</si>
  <si>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</si>
  <si>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</si>
  <si>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</si>
  <si>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</si>
  <si>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</si>
  <si>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</si>
  <si>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</si>
  <si>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</si>
  <si>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</si>
  <si>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</si>
  <si>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</si>
  <si>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</si>
  <si>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</si>
  <si>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</si>
  <si>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</si>
  <si>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</si>
  <si>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</si>
  <si>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</si>
  <si>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</si>
  <si>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</si>
  <si>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</si>
  <si>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</si>
  <si>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</si>
  <si>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</si>
  <si>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</si>
  <si>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</si>
  <si>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</si>
  <si>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</si>
  <si>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</si>
  <si>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</si>
  <si>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</si>
  <si>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</si>
  <si>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</si>
  <si>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</si>
  <si>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</si>
  <si>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</si>
  <si>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</si>
  <si>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</si>
  <si>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</si>
  <si>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</si>
  <si>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</si>
  <si>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</si>
  <si>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</si>
  <si>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</si>
  <si>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</si>
  <si>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</si>
  <si>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</si>
  <si>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</si>
  <si>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</si>
  <si>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</si>
  <si>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</si>
  <si>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</si>
  <si>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</si>
  <si>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</si>
  <si>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</si>
  <si>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</si>
  <si>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</si>
  <si>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</si>
  <si>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</si>
  <si>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</si>
  <si>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</si>
  <si>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</si>
  <si>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</si>
  <si>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</si>
  <si>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</si>
  <si>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</si>
  <si>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</si>
  <si>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</si>
  <si>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</si>
  <si>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</si>
  <si>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</si>
  <si>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</si>
  <si>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</si>
  <si>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</si>
  <si>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</si>
  <si>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</si>
  <si>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</si>
  <si>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</si>
  <si>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</si>
  <si>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</si>
  <si>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</si>
  <si>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</si>
  <si>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</si>
  <si>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</si>
  <si>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</si>
  <si>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</si>
  <si>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</si>
  <si>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</si>
  <si>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</si>
  <si>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</si>
  <si>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</si>
  <si>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</si>
  <si>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</si>
  <si>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</si>
  <si>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</si>
  <si>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</si>
  <si>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</si>
  <si>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</si>
  <si>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</si>
  <si>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</si>
  <si>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</si>
  <si>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</si>
  <si>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</si>
  <si>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</si>
  <si>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</si>
  <si>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</si>
  <si>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</si>
  <si>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</si>
  <si>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</si>
  <si>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</si>
  <si>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</si>
  <si>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</si>
  <si>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</si>
  <si>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</si>
  <si>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</si>
  <si>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</si>
  <si>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</si>
  <si>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</si>
  <si>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</si>
  <si>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</si>
  <si>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</si>
  <si>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</si>
  <si>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</si>
  <si>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</si>
  <si>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</si>
  <si>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</si>
  <si>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</si>
  <si>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</si>
  <si>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</si>
  <si>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</si>
  <si>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</si>
  <si>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</si>
  <si>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</si>
  <si>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</si>
  <si>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</si>
  <si>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</si>
  <si>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</si>
  <si>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</si>
  <si>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</si>
  <si>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</si>
  <si>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</si>
  <si>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</si>
  <si>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</si>
  <si>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</si>
  <si>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</si>
  <si>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</si>
  <si>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</si>
  <si>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</si>
  <si>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</si>
  <si>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</si>
  <si>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</si>
  <si>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</si>
  <si>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</si>
  <si>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</si>
  <si>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</si>
  <si>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</si>
  <si>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</si>
  <si>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</si>
  <si>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</si>
  <si>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</si>
  <si>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</si>
  <si>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</si>
  <si>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</si>
  <si>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</si>
  <si>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</si>
  <si>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</si>
  <si>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</si>
  <si>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</si>
  <si>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</si>
  <si>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</si>
  <si>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</si>
  <si>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</si>
  <si>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</si>
  <si>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</si>
  <si>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</si>
  <si>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</si>
  <si>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</si>
  <si>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</si>
  <si>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</si>
  <si>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</si>
  <si>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</si>
  <si>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</si>
  <si>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</si>
  <si>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</si>
  <si>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</si>
  <si>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</si>
  <si>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</si>
  <si>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</si>
  <si>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</si>
  <si>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</si>
  <si>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</si>
  <si>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</si>
  <si>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</si>
  <si>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</si>
  <si>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</si>
  <si>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</si>
  <si>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</si>
  <si>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</si>
  <si>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</si>
  <si>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</si>
  <si>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</si>
  <si>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</si>
  <si>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</si>
  <si>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</si>
  <si>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</si>
  <si>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</si>
  <si>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</si>
  <si>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</si>
  <si>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</si>
  <si>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</si>
  <si>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</si>
  <si>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</si>
  <si>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</si>
  <si>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</si>
  <si>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</si>
  <si>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</si>
  <si>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</si>
  <si>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</si>
  <si>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</si>
  <si>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</si>
  <si>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</si>
  <si>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</si>
  <si>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</si>
  <si>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</si>
  <si>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</si>
  <si>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</si>
  <si>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</si>
  <si>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</si>
  <si>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</si>
  <si>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</si>
  <si>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</si>
  <si>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</si>
  <si>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</si>
  <si>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</si>
  <si>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</si>
  <si>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</si>
  <si>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</si>
  <si>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</si>
  <si>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</si>
  <si>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</si>
  <si>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</si>
  <si>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</si>
  <si>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</si>
  <si>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</si>
  <si>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</si>
  <si>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</si>
  <si>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</si>
  <si>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</si>
  <si>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</si>
  <si>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</si>
  <si>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</si>
  <si>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</si>
  <si>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</si>
  <si>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</si>
  <si>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</si>
  <si>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</si>
  <si>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</si>
  <si>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</si>
  <si>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</si>
  <si>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</si>
  <si>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</si>
  <si>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</si>
  <si>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</si>
  <si>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</si>
  <si>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</si>
  <si>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</si>
  <si>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</si>
  <si>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</si>
  <si>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</si>
  <si>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</si>
  <si>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</si>
  <si>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</si>
  <si>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</si>
  <si>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</si>
  <si>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</si>
  <si>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</si>
  <si>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</si>
  <si>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</si>
  <si>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</si>
  <si>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</si>
  <si>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</si>
  <si>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</si>
  <si>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</si>
  <si>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</si>
  <si>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</si>
  <si>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</si>
  <si>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</si>
  <si>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</si>
  <si>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</si>
  <si>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</si>
  <si>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</si>
  <si>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</si>
  <si>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</si>
  <si>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</si>
  <si>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</si>
  <si>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</si>
  <si>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</si>
  <si>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</si>
  <si>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</si>
  <si>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</si>
  <si>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</si>
  <si>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</si>
  <si>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</si>
  <si>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</si>
  <si>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</si>
  <si>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</si>
  <si>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</si>
  <si>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</si>
  <si>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</si>
  <si>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</si>
  <si>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</si>
  <si>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</si>
  <si>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</si>
  <si>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</si>
  <si>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</si>
  <si>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</si>
  <si>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</si>
  <si>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</si>
  <si>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</si>
  <si>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</si>
  <si>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</si>
  <si>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</si>
  <si>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</si>
  <si>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</si>
  <si>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</si>
  <si>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</si>
  <si>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</si>
  <si>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</si>
  <si>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</si>
  <si>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</si>
  <si>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</si>
  <si>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</si>
  <si>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</si>
  <si>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</si>
  <si>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</si>
  <si>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</si>
  <si>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</si>
  <si>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</si>
  <si>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</si>
  <si>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</si>
  <si>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</si>
  <si>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</si>
  <si>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</si>
  <si>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</si>
  <si>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</si>
  <si>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</si>
  <si>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</si>
  <si>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</si>
  <si>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</si>
  <si>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</si>
  <si>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</si>
  <si>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</si>
  <si>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</si>
  <si>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</si>
  <si>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</si>
  <si>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</si>
  <si>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</si>
  <si>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</si>
  <si>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</si>
  <si>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</si>
  <si>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</si>
  <si>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</si>
  <si>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</si>
  <si>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</si>
  <si>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</si>
  <si>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</si>
  <si>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</si>
  <si>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</si>
  <si>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</si>
  <si>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</si>
  <si>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</si>
  <si>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</si>
  <si>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</si>
  <si>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</si>
  <si>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</si>
  <si>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</si>
  <si>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</si>
  <si>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</si>
  <si>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</si>
  <si>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</si>
  <si>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</si>
  <si>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</si>
  <si>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</si>
  <si>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</si>
  <si>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</si>
  <si>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</si>
  <si>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</si>
  <si>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</si>
  <si>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</si>
  <si>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</si>
  <si>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</si>
  <si>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</si>
  <si>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</si>
  <si>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</si>
  <si>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</si>
  <si>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</si>
  <si>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</si>
  <si>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</si>
  <si>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</si>
  <si>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</si>
  <si>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</si>
  <si>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</si>
  <si>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</si>
  <si>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</si>
  <si>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</si>
  <si>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</si>
  <si>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</si>
  <si>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</si>
  <si>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</si>
  <si>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</si>
  <si>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</si>
  <si>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</si>
  <si>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</si>
  <si>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</si>
  <si>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</si>
  <si>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</si>
  <si>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</si>
  <si>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</si>
  <si>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</si>
  <si>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</si>
  <si>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</si>
  <si>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</si>
  <si>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</si>
  <si>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</si>
  <si>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</si>
  <si>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</si>
  <si>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</si>
  <si>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</si>
  <si>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</si>
  <si>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</si>
  <si>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</si>
  <si>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</si>
  <si>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</si>
  <si>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</si>
  <si>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</si>
  <si>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</si>
  <si>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</si>
  <si>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</si>
  <si>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</si>
  <si>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</si>
  <si>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</si>
  <si>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</si>
  <si>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</si>
  <si>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</si>
  <si>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</si>
  <si>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</si>
  <si>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</si>
  <si>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</si>
  <si>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</si>
  <si>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</si>
  <si>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</si>
  <si>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</si>
  <si>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</si>
  <si>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</si>
  <si>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</si>
  <si>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</si>
  <si>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</si>
  <si>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</si>
  <si>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</si>
  <si>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</si>
  <si>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</si>
  <si>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</si>
  <si>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</si>
  <si>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</si>
  <si>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</si>
  <si>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</si>
  <si>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</si>
  <si>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</si>
  <si>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</si>
  <si>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</si>
  <si>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</si>
  <si>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</si>
  <si>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</si>
  <si>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</si>
  <si>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</si>
  <si>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</si>
  <si>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</si>
  <si>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</si>
  <si>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</si>
  <si>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</si>
  <si>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</si>
  <si>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</si>
  <si>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</si>
  <si>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</si>
  <si>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</si>
  <si>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</si>
  <si>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</si>
  <si>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</si>
  <si>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</si>
  <si>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</si>
  <si>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</si>
  <si>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</si>
  <si>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</si>
  <si>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</si>
  <si>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</si>
  <si>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</si>
  <si>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</si>
  <si>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</si>
  <si>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</si>
  <si>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</si>
  <si>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</si>
  <si>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</si>
  <si>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</si>
  <si>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</si>
  <si>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</si>
  <si>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</si>
  <si>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</si>
  <si>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</si>
  <si>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</si>
  <si>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</si>
  <si>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</si>
  <si>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</si>
  <si>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</si>
  <si>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</si>
  <si>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</si>
  <si>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</si>
  <si>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</si>
  <si>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</si>
  <si>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</si>
  <si>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</si>
  <si>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</si>
  <si>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</si>
  <si>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</si>
  <si>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</si>
  <si>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</si>
  <si>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</si>
  <si>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</si>
  <si>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</si>
  <si>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</si>
  <si>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</si>
  <si>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</si>
  <si>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</si>
  <si>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</si>
  <si>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</si>
  <si>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</si>
  <si>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</si>
  <si>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</si>
  <si>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</si>
  <si>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</si>
  <si>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</si>
  <si>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</si>
  <si>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</si>
  <si>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</si>
  <si>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</si>
  <si>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</si>
  <si>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</si>
  <si>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</si>
  <si>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</si>
  <si>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</si>
  <si>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</si>
  <si>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</si>
  <si>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</si>
  <si>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</si>
  <si>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</si>
  <si>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</si>
  <si>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</si>
  <si>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</si>
  <si>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</si>
  <si>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</si>
  <si>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</si>
  <si>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</si>
  <si>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</si>
  <si>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</si>
  <si>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</si>
  <si>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</si>
  <si>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</si>
  <si>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</si>
  <si>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</si>
  <si>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</si>
  <si>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</si>
  <si>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</si>
  <si>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</si>
  <si>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</si>
  <si>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</si>
  <si>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</si>
  <si>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</si>
  <si>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</si>
  <si>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</si>
  <si>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</si>
  <si>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</si>
  <si>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</si>
  <si>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</si>
  <si>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</si>
  <si>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</si>
  <si>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</si>
  <si>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</si>
  <si>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</si>
  <si>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</si>
  <si>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</si>
  <si>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</si>
  <si>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</si>
  <si>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</si>
  <si>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</si>
  <si>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</si>
  <si>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</si>
  <si>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</si>
  <si>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</si>
  <si>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</si>
  <si>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</si>
  <si>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</si>
  <si>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</si>
  <si>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</si>
  <si>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</si>
  <si>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</si>
  <si>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</si>
  <si>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</si>
  <si>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</si>
  <si>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</si>
  <si>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</si>
  <si>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</si>
  <si>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</si>
  <si>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</si>
  <si>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</si>
  <si>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</si>
  <si>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</si>
  <si>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</si>
  <si>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</si>
  <si>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</si>
  <si>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</si>
  <si>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</si>
  <si>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</si>
  <si>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</si>
  <si>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</si>
  <si>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</si>
  <si>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</si>
  <si>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</si>
  <si>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</si>
  <si>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</si>
  <si>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</si>
  <si>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</si>
  <si>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</si>
  <si>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</si>
  <si>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</si>
  <si>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</si>
  <si>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</si>
  <si>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</si>
  <si>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</si>
  <si>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</si>
  <si>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</si>
  <si>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</si>
  <si>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</si>
  <si>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</si>
  <si>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</si>
  <si>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</si>
  <si>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</si>
  <si>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</si>
  <si>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</si>
  <si>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</si>
  <si>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</si>
  <si>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</si>
  <si>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</si>
  <si>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</si>
  <si>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</si>
  <si>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</si>
  <si>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</si>
  <si>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</si>
  <si>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</si>
  <si>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</si>
  <si>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</si>
  <si>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</si>
  <si>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</si>
  <si>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</si>
  <si>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</si>
  <si>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</si>
  <si>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</si>
  <si>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</si>
  <si>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</si>
  <si>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</si>
  <si>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</si>
  <si>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</si>
  <si>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</si>
  <si>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</si>
  <si>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</si>
  <si>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</si>
  <si>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</si>
  <si>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</si>
  <si>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</si>
  <si>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</si>
  <si>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</si>
  <si>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</si>
  <si>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</si>
  <si>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</si>
  <si>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</si>
  <si>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</si>
  <si>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</si>
  <si>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</si>
  <si>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</si>
  <si>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</si>
  <si>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</si>
  <si>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</si>
  <si>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</si>
  <si>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</si>
  <si>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</si>
  <si>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</si>
  <si>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</si>
  <si>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</si>
  <si>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</si>
  <si>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</si>
  <si>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</si>
  <si>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</si>
  <si>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</si>
  <si>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</si>
  <si>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</si>
  <si>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</si>
  <si>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</si>
  <si>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</si>
  <si>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</si>
  <si>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</si>
  <si>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</si>
  <si>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</si>
  <si>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</si>
  <si>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</si>
  <si>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</si>
  <si>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</si>
  <si>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</si>
  <si>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</si>
  <si>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</si>
  <si>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</si>
  <si>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</si>
  <si>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</si>
  <si>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</si>
  <si>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</si>
  <si>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</si>
  <si>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</si>
  <si>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</si>
  <si>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</si>
  <si>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</si>
  <si>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</si>
  <si>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</si>
  <si>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</si>
  <si>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</si>
  <si>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</si>
  <si>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</si>
  <si>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</si>
  <si>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</si>
  <si>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</si>
  <si>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</si>
  <si>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</si>
  <si>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</si>
  <si>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</si>
  <si>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</si>
  <si>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</si>
  <si>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</si>
  <si>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</si>
  <si>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</si>
  <si>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</si>
  <si>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</si>
  <si>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</si>
  <si>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</si>
  <si>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</si>
  <si>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</si>
  <si>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</si>
  <si>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</si>
  <si>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</si>
  <si>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</si>
  <si>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</si>
  <si>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</si>
  <si>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</si>
  <si>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</si>
  <si>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</si>
  <si>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</si>
  <si>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</si>
  <si>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</si>
  <si>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</si>
  <si>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</si>
  <si>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</si>
  <si>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</si>
  <si>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</si>
  <si>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</si>
  <si>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</si>
  <si>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</si>
  <si>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</si>
  <si>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</si>
  <si>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</si>
  <si>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</si>
  <si>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</si>
  <si>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</si>
  <si>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</si>
  <si>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</si>
  <si>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</si>
  <si>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</si>
  <si>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</si>
  <si>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</si>
  <si>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</si>
  <si>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</si>
  <si>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</si>
  <si>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</si>
  <si>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</si>
  <si>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</si>
  <si>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</si>
  <si>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</si>
  <si>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</si>
  <si>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</si>
  <si>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</si>
  <si>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</si>
  <si>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</si>
  <si>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</si>
  <si>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</si>
  <si>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</si>
  <si>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</si>
  <si>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</si>
  <si>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</si>
  <si>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</si>
  <si>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</si>
  <si>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</si>
  <si>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</si>
  <si>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</si>
  <si>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</si>
  <si>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</si>
  <si>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</si>
  <si>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</si>
  <si>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</si>
  <si>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</si>
  <si>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</si>
  <si>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</si>
  <si>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</si>
  <si>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</si>
  <si>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</si>
  <si>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</si>
  <si>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</si>
  <si>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</si>
  <si>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</si>
  <si>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</si>
  <si>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</si>
  <si>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</si>
  <si>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</si>
  <si>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</si>
  <si>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</si>
  <si>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</si>
  <si>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</si>
  <si>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</si>
  <si>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</si>
  <si>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</si>
  <si>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</si>
  <si>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</si>
  <si>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</si>
  <si>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</si>
  <si>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</si>
  <si>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</si>
  <si>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</si>
  <si>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</si>
  <si>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</si>
  <si>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</si>
  <si>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</si>
  <si>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</si>
  <si>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</si>
  <si>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</si>
  <si>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</si>
  <si>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</si>
  <si>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</si>
  <si>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</si>
  <si>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</si>
  <si>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</si>
  <si>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</si>
  <si>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</si>
  <si>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</si>
  <si>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</si>
  <si>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</si>
  <si>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</si>
  <si>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</si>
  <si>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</si>
  <si>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</si>
  <si>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</si>
  <si>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</si>
  <si>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</si>
  <si>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</si>
  <si>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</si>
  <si>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</si>
  <si>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</si>
  <si>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</si>
  <si>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</si>
  <si>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</si>
  <si>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</si>
  <si>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</si>
  <si>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</si>
  <si>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</si>
  <si>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</si>
  <si>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</si>
  <si>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</si>
  <si>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</si>
  <si>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</si>
  <si>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</si>
  <si>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</si>
  <si>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</si>
  <si>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</si>
  <si>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</si>
  <si>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</si>
  <si>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</si>
  <si>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</si>
  <si>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</si>
  <si>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</si>
  <si>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</si>
  <si>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</si>
  <si>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</si>
  <si>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</si>
  <si>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</si>
  <si>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</si>
  <si>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</si>
  <si>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</si>
  <si>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</si>
  <si>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</si>
  <si>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</si>
  <si>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</si>
  <si>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</si>
  <si>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</si>
  <si>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</si>
  <si>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</si>
  <si>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</si>
  <si>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</si>
  <si>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</si>
  <si>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</si>
  <si>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</si>
  <si>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</si>
  <si>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</si>
  <si>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</si>
  <si>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</si>
  <si>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</si>
  <si>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</si>
  <si>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</si>
  <si>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</si>
  <si>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</si>
  <si>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</si>
  <si>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</si>
  <si>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</si>
  <si>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</si>
  <si>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</si>
  <si>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</si>
  <si>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</si>
  <si>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</si>
  <si>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</si>
  <si>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</si>
  <si>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</si>
  <si>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</si>
  <si>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</si>
  <si>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</si>
  <si>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</si>
  <si>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</si>
  <si>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</si>
  <si>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</si>
  <si>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</si>
  <si>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</si>
  <si>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</si>
  <si>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</si>
  <si>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</si>
  <si>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</si>
  <si>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</si>
  <si>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</si>
  <si>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</si>
  <si>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</si>
  <si>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</si>
  <si>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</si>
  <si>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</si>
  <si>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</si>
  <si>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</si>
  <si>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</si>
  <si>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</si>
  <si>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</si>
  <si>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</si>
  <si>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</si>
  <si>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</si>
  <si>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</si>
  <si>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</si>
  <si>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</si>
  <si>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</si>
  <si>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</si>
  <si>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</si>
  <si>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</si>
  <si>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</si>
  <si>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</si>
  <si>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</si>
  <si>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</si>
  <si>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</si>
  <si>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</si>
  <si>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</si>
  <si>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</si>
  <si>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</si>
  <si>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</si>
  <si>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</si>
  <si>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</si>
  <si>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</si>
  <si>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</si>
  <si>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</si>
  <si>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</si>
  <si>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</si>
  <si>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</si>
  <si>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</si>
  <si>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</si>
  <si>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</si>
  <si>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</si>
  <si>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</si>
  <si>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</si>
  <si>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</si>
  <si>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</si>
  <si>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</si>
  <si>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</si>
  <si>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</si>
  <si>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</si>
  <si>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</si>
  <si>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</si>
  <si>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</si>
  <si>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</si>
  <si>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</si>
  <si>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</si>
  <si>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</si>
  <si>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</si>
  <si>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</si>
  <si>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</si>
  <si>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</si>
  <si>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</si>
  <si>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</si>
  <si>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</si>
  <si>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</si>
  <si>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</si>
  <si>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</si>
  <si>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</si>
  <si>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</si>
  <si>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</si>
  <si>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</si>
  <si>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</si>
  <si>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</si>
  <si>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</si>
  <si>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</si>
  <si>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</si>
  <si>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</si>
  <si>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</si>
  <si>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</si>
  <si>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</si>
  <si>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</si>
  <si>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</si>
  <si>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</si>
  <si>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</si>
  <si>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</si>
  <si>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</si>
  <si>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</si>
  <si>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</si>
  <si>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</si>
  <si>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</si>
  <si>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</si>
  <si>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</si>
  <si>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</si>
  <si>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</si>
  <si>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</si>
  <si>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</si>
  <si>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</si>
  <si>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</si>
  <si>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</si>
  <si>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</si>
  <si>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</si>
  <si>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</si>
  <si>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</si>
  <si>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</si>
  <si>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</si>
  <si>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</si>
  <si>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</si>
  <si>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</si>
  <si>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</si>
  <si>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</si>
  <si>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</si>
  <si>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</si>
  <si>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</si>
  <si>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</si>
  <si>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</si>
  <si>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</si>
  <si>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</si>
  <si>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</si>
  <si>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</si>
  <si>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</si>
  <si>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</si>
  <si>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</si>
  <si>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</si>
  <si>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</si>
  <si>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</si>
  <si>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</si>
  <si>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</si>
  <si>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</si>
  <si>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</si>
  <si>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</si>
  <si>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</si>
  <si>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</si>
  <si>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</si>
  <si>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</si>
  <si>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</si>
  <si>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</si>
  <si>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</si>
  <si>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</si>
  <si>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</si>
  <si>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</si>
  <si>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</si>
  <si>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</si>
  <si>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</si>
  <si>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</si>
  <si>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</si>
  <si>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</si>
  <si>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</si>
  <si>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</si>
  <si>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</si>
  <si>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</si>
  <si>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</si>
  <si>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</si>
  <si>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</si>
  <si>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</si>
  <si>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</si>
  <si>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</si>
  <si>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</si>
  <si>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</si>
  <si>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</si>
  <si>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</si>
  <si>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</si>
  <si>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</si>
  <si>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</si>
  <si>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</si>
  <si>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</si>
  <si>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</si>
  <si>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</si>
  <si>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</si>
  <si>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</si>
  <si>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</si>
  <si>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</si>
  <si>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</si>
  <si>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</si>
  <si>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</si>
  <si>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</si>
  <si>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</si>
  <si>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</si>
  <si>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</si>
  <si>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</si>
  <si>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</si>
  <si>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</si>
  <si>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</si>
  <si>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</si>
  <si>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</si>
  <si>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</si>
  <si>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</si>
  <si>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</si>
  <si>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</si>
  <si>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</si>
  <si>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</si>
  <si>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</si>
  <si>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</si>
  <si>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</si>
  <si>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</si>
  <si>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</si>
  <si>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</si>
  <si>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</si>
  <si>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</si>
  <si>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</si>
  <si>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</si>
  <si>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</si>
  <si>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</si>
  <si>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</si>
  <si>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</si>
  <si>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</si>
  <si>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</si>
  <si>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</si>
  <si>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</si>
  <si>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</si>
  <si>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</si>
  <si>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</si>
  <si>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</si>
  <si>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</si>
  <si>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</si>
  <si>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</si>
  <si>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</si>
  <si>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</si>
  <si>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</si>
  <si>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</si>
  <si>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</si>
  <si>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</si>
  <si>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</si>
  <si>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</si>
  <si>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</si>
  <si>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</si>
  <si>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</si>
  <si>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</si>
  <si>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</si>
  <si>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</si>
  <si>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</si>
  <si>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</si>
  <si>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</si>
  <si>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</si>
  <si>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</si>
  <si>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</si>
  <si>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</si>
  <si>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</si>
  <si>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</si>
  <si>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</si>
  <si>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</si>
  <si>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</si>
  <si>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</si>
  <si>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</si>
  <si>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</si>
  <si>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</si>
  <si>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</si>
  <si>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</si>
  <si>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</si>
  <si>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</si>
  <si>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</si>
  <si>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</si>
  <si>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</si>
  <si>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</si>
  <si>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</si>
  <si>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</si>
  <si>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</si>
  <si>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</si>
  <si>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</si>
  <si>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</si>
  <si>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</si>
  <si>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</si>
  <si>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</si>
  <si>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</si>
  <si>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</si>
  <si>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</si>
  <si>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</si>
  <si>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</si>
  <si>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</si>
  <si>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</si>
  <si>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</si>
  <si>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</si>
  <si>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</si>
  <si>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</si>
  <si>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</si>
  <si>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</si>
  <si>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</si>
  <si>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</si>
  <si>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</si>
  <si>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</si>
  <si>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</si>
  <si>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</si>
  <si>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</si>
  <si>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</si>
  <si>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</si>
  <si>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</si>
  <si>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</si>
  <si>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</si>
  <si>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</si>
  <si>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</si>
  <si>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</si>
  <si>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</si>
  <si>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</si>
  <si>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</si>
  <si>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</si>
  <si>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</si>
  <si>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</si>
  <si>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</si>
  <si>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</si>
  <si>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</si>
  <si>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</si>
  <si>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</si>
  <si>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</si>
  <si>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</si>
  <si>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</si>
  <si>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</si>
  <si>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</si>
  <si>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</si>
  <si>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</si>
  <si>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</si>
  <si>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</si>
  <si>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</si>
  <si>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</si>
  <si>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</si>
  <si>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</si>
  <si>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</si>
  <si>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</si>
  <si>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</si>
  <si>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</si>
  <si>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</si>
  <si>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</si>
  <si>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</si>
  <si>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</si>
  <si>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</si>
  <si>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</si>
  <si>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</si>
  <si>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</si>
  <si>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</si>
  <si>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</si>
  <si>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</si>
  <si>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</si>
  <si>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</si>
  <si>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</si>
  <si>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</si>
  <si>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</si>
  <si>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</si>
  <si>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</si>
  <si>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</si>
  <si>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</si>
  <si>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</si>
  <si>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</si>
  <si>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</si>
  <si>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</si>
  <si>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</si>
  <si>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</si>
  <si>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</si>
  <si>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</si>
  <si>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</si>
  <si>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</si>
  <si>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</si>
  <si>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</si>
  <si>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</si>
  <si>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</si>
  <si>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</si>
  <si>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</si>
  <si>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</si>
  <si>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</si>
  <si>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</si>
  <si>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</si>
  <si>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</si>
  <si>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</si>
  <si>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</si>
  <si>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</si>
  <si>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</si>
  <si>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</si>
  <si>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</si>
  <si>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</si>
  <si>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</si>
  <si>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</si>
  <si>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</si>
  <si>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</si>
  <si>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</si>
  <si>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</si>
  <si>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</si>
  <si>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</si>
  <si>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</si>
  <si>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</si>
  <si>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</si>
  <si>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</si>
  <si>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</si>
  <si>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</si>
  <si>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</si>
  <si>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</si>
  <si>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</si>
  <si>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</si>
  <si>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</si>
  <si>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</si>
  <si>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</si>
  <si>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</si>
  <si>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</si>
  <si>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</si>
  <si>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</si>
  <si>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</si>
  <si>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</si>
  <si>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</si>
  <si>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</si>
  <si>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</si>
  <si>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</si>
  <si>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</si>
  <si>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</si>
  <si>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</si>
  <si>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</si>
  <si>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</si>
  <si>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</si>
  <si>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</si>
  <si>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</si>
  <si>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</si>
  <si>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</si>
  <si>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</si>
  <si>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</si>
  <si>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</si>
  <si>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</si>
  <si>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</si>
  <si>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</si>
  <si>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</si>
  <si>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</si>
  <si>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</si>
  <si>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</si>
  <si>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</si>
  <si>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</si>
  <si>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</si>
  <si>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</si>
  <si>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</si>
  <si>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</si>
  <si>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</si>
  <si>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</si>
  <si>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</si>
  <si>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</si>
  <si>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</si>
  <si>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</si>
  <si>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</si>
  <si>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</si>
  <si>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</si>
  <si>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</si>
  <si>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</si>
  <si>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</si>
  <si>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</si>
  <si>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</si>
  <si>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</si>
  <si>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</si>
  <si>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</si>
  <si>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</si>
  <si>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</si>
  <si>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</si>
  <si>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</si>
  <si>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</si>
  <si>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</si>
  <si>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</si>
  <si>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</si>
  <si>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</si>
  <si>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</si>
  <si>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</si>
  <si>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</si>
  <si>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</si>
  <si>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</si>
  <si>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</si>
  <si>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</si>
  <si>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</si>
  <si>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</si>
  <si>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</si>
  <si>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</si>
  <si>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</si>
  <si>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</si>
  <si>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</si>
  <si>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</si>
  <si>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</si>
  <si>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</si>
  <si>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</si>
  <si>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</si>
  <si>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</si>
  <si>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</si>
  <si>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</si>
  <si>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</si>
  <si>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</si>
  <si>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</si>
  <si>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</si>
  <si>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</si>
  <si>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</si>
  <si>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</si>
  <si>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</si>
  <si>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</si>
  <si>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</si>
  <si>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</si>
  <si>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</si>
  <si>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</si>
  <si>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</si>
  <si>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</si>
  <si>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</si>
  <si>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</si>
  <si>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</si>
  <si>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</si>
  <si>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</si>
  <si>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</si>
  <si>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</si>
  <si>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</si>
  <si>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</si>
  <si>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</si>
  <si>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</si>
  <si>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</si>
  <si>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</si>
  <si>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</si>
  <si>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</si>
  <si>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</si>
  <si>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</si>
  <si>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</si>
  <si>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</si>
  <si>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</si>
  <si>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</si>
  <si>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</si>
  <si>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</si>
  <si>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</si>
  <si>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</si>
  <si>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</si>
  <si>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</si>
  <si>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</si>
  <si>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</si>
  <si>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</si>
  <si>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</si>
  <si>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</si>
  <si>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</si>
  <si>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</si>
  <si>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</si>
  <si>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</si>
  <si>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</si>
  <si>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</si>
  <si>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</si>
  <si>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</si>
  <si>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</si>
  <si>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</si>
  <si>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</si>
  <si>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</si>
  <si>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</si>
  <si>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</si>
  <si>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</si>
  <si>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</si>
  <si>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</si>
  <si>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</si>
  <si>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</si>
  <si>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</si>
  <si>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</si>
  <si>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</si>
  <si>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</si>
  <si>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</si>
  <si>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</si>
  <si>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</si>
  <si>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</si>
  <si>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</si>
  <si>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</si>
  <si>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</si>
  <si>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</si>
  <si>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</si>
  <si>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</si>
  <si>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</si>
  <si>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</si>
  <si>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</si>
  <si>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</si>
  <si>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</si>
  <si>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</si>
  <si>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</si>
  <si>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</si>
  <si>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</si>
  <si>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</si>
  <si>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</si>
  <si>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</si>
  <si>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</si>
  <si>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</si>
  <si>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</si>
  <si>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</si>
  <si>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</si>
  <si>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</si>
  <si>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</si>
  <si>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</si>
  <si>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</si>
  <si>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</si>
  <si>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</si>
  <si>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</si>
  <si>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</si>
  <si>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</si>
  <si>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</si>
  <si>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</si>
  <si>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</si>
  <si>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</si>
  <si>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</si>
  <si>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</si>
  <si>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</si>
  <si>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</si>
  <si>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</si>
  <si>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</si>
  <si>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</si>
  <si>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</si>
  <si>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</si>
  <si>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</si>
  <si>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</si>
  <si>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</si>
  <si>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</si>
  <si>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</si>
  <si>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</si>
  <si>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</si>
  <si>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</si>
  <si>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</si>
  <si>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</si>
  <si>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</si>
  <si>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</si>
  <si>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</si>
  <si>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</si>
  <si>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</si>
  <si>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</si>
  <si>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</si>
  <si>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</si>
  <si>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</si>
  <si>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</si>
  <si>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</si>
  <si>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</si>
  <si>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</si>
  <si>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</si>
  <si>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</si>
  <si>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</si>
  <si>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</si>
  <si>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</si>
  <si>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</si>
  <si>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</si>
  <si>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</si>
  <si>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</si>
  <si>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</si>
  <si>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</si>
  <si>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</si>
  <si>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</si>
  <si>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</si>
  <si>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</si>
  <si>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</si>
  <si>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</si>
  <si>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</si>
  <si>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</si>
  <si>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</si>
  <si>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</si>
  <si>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</si>
  <si>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</si>
  <si>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</si>
  <si>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</si>
  <si>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</si>
  <si>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</si>
  <si>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</si>
  <si>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</si>
  <si>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</si>
  <si>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</si>
  <si>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</si>
  <si>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</si>
  <si>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</si>
  <si>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</si>
  <si>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</si>
  <si>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</si>
  <si>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</si>
  <si>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</si>
  <si>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</si>
  <si>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</si>
  <si>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</si>
  <si>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</si>
  <si>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</si>
  <si>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</si>
  <si>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</si>
  <si>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</si>
  <si>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</si>
  <si>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</si>
  <si>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</si>
  <si>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</si>
  <si>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</si>
  <si>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</si>
  <si>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</si>
  <si>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</si>
  <si>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</si>
  <si>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</si>
  <si>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</si>
  <si>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</si>
  <si>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</si>
  <si>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</si>
  <si>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</si>
  <si>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</si>
  <si>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</si>
  <si>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</si>
  <si>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</si>
  <si>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</si>
  <si>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</si>
  <si>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</si>
  <si>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</si>
  <si>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</si>
  <si>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</si>
  <si>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</si>
  <si>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</si>
  <si>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</si>
  <si>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</si>
  <si>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</si>
  <si>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</si>
  <si>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</si>
  <si>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</si>
  <si>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</si>
  <si>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</si>
  <si>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</si>
  <si>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</si>
  <si>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</si>
  <si>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</si>
  <si>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</si>
  <si>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</si>
  <si>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</si>
  <si>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</si>
  <si>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</si>
  <si>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</si>
  <si>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</si>
  <si>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</si>
  <si>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</si>
  <si>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</si>
  <si>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</si>
  <si>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</si>
  <si>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</si>
  <si>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</si>
  <si>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</si>
  <si>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</si>
  <si>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</si>
  <si>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</si>
  <si>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</si>
  <si>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</si>
  <si>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</si>
  <si>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</si>
  <si>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</si>
  <si>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</si>
  <si>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</si>
  <si>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</si>
  <si>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</si>
  <si>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</si>
  <si>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</si>
  <si>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</si>
  <si>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</si>
  <si>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</si>
  <si>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</si>
  <si>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</si>
  <si>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</si>
  <si>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</si>
  <si>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</si>
  <si>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</si>
  <si>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</si>
  <si>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</si>
  <si>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</si>
  <si>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</si>
  <si>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</si>
  <si>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</si>
  <si>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</si>
  <si>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</si>
  <si>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</si>
  <si>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</si>
  <si>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</si>
  <si>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</si>
  <si>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</si>
  <si>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</si>
  <si>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</si>
  <si>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</si>
  <si>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</si>
  <si>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</si>
  <si>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</si>
  <si>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</si>
  <si>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</si>
  <si>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</si>
  <si>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</si>
  <si>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</si>
  <si>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</si>
  <si>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</si>
  <si>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</si>
  <si>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</si>
  <si>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</si>
  <si>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</si>
  <si>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</si>
  <si>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</si>
  <si>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</si>
  <si>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</si>
  <si>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</si>
  <si>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</si>
  <si>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</si>
  <si>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</si>
  <si>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</si>
  <si>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</si>
  <si>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</si>
  <si>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</si>
  <si>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</si>
  <si>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</si>
  <si>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</si>
  <si>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</si>
  <si>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</si>
  <si>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</si>
  <si>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</si>
  <si>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</si>
  <si>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</si>
  <si>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</si>
  <si>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</si>
  <si>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</si>
  <si>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</si>
  <si>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</si>
  <si>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</si>
  <si>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</si>
  <si>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</si>
  <si>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</si>
  <si>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</si>
  <si>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</si>
  <si>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</si>
  <si>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</si>
  <si>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</si>
  <si>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</si>
  <si>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</si>
  <si>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</si>
  <si>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</si>
  <si>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</si>
  <si>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</si>
  <si>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</si>
  <si>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</si>
  <si>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</si>
  <si>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</si>
  <si>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</si>
  <si>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</si>
  <si>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</si>
  <si>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</si>
  <si>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</si>
  <si>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</si>
  <si>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</si>
  <si>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</si>
  <si>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</si>
  <si>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</si>
  <si>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</si>
  <si>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</si>
  <si>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</si>
  <si>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</si>
  <si>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</si>
  <si>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</si>
  <si>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</si>
  <si>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</si>
  <si>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</si>
  <si>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</si>
  <si>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</si>
  <si>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</si>
  <si>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</si>
  <si>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</si>
  <si>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</si>
  <si>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</si>
  <si>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</si>
  <si>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</si>
  <si>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</si>
  <si>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</si>
  <si>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</si>
  <si>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</si>
  <si>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</si>
  <si>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</si>
  <si>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</si>
  <si>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</si>
  <si>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</si>
  <si>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</si>
  <si>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</si>
  <si>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</si>
  <si>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</si>
  <si>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</si>
  <si>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</si>
  <si>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</si>
  <si>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</si>
  <si>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</si>
  <si>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</si>
  <si>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</si>
  <si>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</si>
  <si>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</si>
  <si>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</si>
  <si>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</si>
  <si>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</si>
  <si>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</si>
  <si>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</si>
  <si>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</si>
  <si>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</si>
  <si>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</si>
  <si>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</si>
  <si>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</si>
  <si>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</si>
  <si>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</si>
  <si>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</si>
  <si>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</si>
  <si>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</si>
  <si>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</si>
  <si>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</si>
  <si>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</si>
  <si>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</si>
  <si>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</si>
  <si>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</si>
  <si>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</si>
  <si>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</si>
  <si>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</si>
  <si>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</si>
  <si>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</si>
  <si>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</si>
  <si>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</si>
  <si>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</si>
  <si>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</si>
  <si>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</si>
  <si>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</si>
  <si>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</si>
  <si>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</si>
  <si>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</si>
  <si>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</si>
  <si>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</si>
  <si>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</si>
  <si>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</si>
  <si>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</si>
  <si>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</si>
  <si>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</si>
  <si>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</si>
  <si>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</si>
  <si>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</si>
  <si>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</si>
  <si>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</si>
  <si>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</si>
  <si>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</si>
  <si>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</si>
  <si>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</si>
  <si>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</si>
  <si>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</si>
  <si>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</si>
  <si>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</si>
  <si>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</si>
  <si>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</si>
  <si>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</si>
  <si>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</si>
  <si>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</si>
  <si>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</si>
  <si>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</si>
  <si>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</si>
  <si>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</si>
  <si>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</si>
  <si>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</si>
  <si>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</si>
  <si>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</si>
  <si>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</si>
  <si>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</si>
  <si>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</si>
  <si>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</si>
  <si>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</si>
  <si>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</si>
  <si>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</si>
  <si>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</si>
  <si>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</si>
  <si>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</si>
  <si>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</si>
  <si>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</si>
  <si>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</si>
  <si>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</si>
  <si>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</si>
  <si>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</si>
  <si>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</si>
  <si>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</si>
  <si>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</si>
  <si>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</si>
  <si>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</si>
  <si>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</si>
  <si>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</si>
  <si>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</si>
  <si>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</si>
  <si>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</si>
  <si>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</si>
  <si>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</si>
  <si>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</si>
  <si>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</si>
  <si>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</si>
  <si>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</si>
  <si>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</si>
  <si>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</si>
  <si>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</si>
  <si>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</si>
  <si>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</si>
  <si>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</si>
  <si>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</si>
  <si>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</si>
  <si>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</si>
  <si>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</si>
  <si>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</si>
  <si>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</si>
  <si>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</si>
  <si>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</si>
  <si>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</si>
  <si>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</si>
  <si>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</si>
  <si>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</si>
  <si>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</si>
  <si>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</si>
  <si>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</si>
  <si>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</si>
  <si>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</si>
  <si>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</si>
  <si>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</si>
  <si>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</si>
  <si>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</si>
  <si>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</si>
  <si>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</si>
  <si>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</si>
  <si>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</si>
  <si>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</si>
  <si>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</si>
  <si>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</si>
  <si>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</si>
  <si>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</si>
  <si>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</si>
  <si>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</si>
  <si>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</si>
  <si>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</si>
  <si>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</si>
  <si>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</si>
  <si>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</si>
  <si>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</si>
  <si>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</si>
  <si>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</si>
  <si>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</si>
  <si>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</si>
  <si>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</si>
  <si>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</si>
  <si>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</si>
  <si>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</si>
  <si>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</si>
  <si>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</si>
  <si>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</si>
  <si>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</si>
  <si>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</si>
  <si>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</si>
  <si>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</si>
  <si>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</si>
  <si>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</si>
  <si>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</si>
  <si>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</si>
  <si>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</si>
  <si>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</si>
  <si>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</si>
  <si>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</si>
  <si>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</si>
  <si>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</si>
  <si>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</si>
  <si>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</si>
  <si>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</si>
  <si>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</si>
  <si>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</si>
  <si>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</si>
  <si>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</si>
  <si>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</si>
  <si>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</si>
  <si>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</si>
  <si>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</si>
  <si>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</si>
  <si>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</si>
  <si>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</si>
  <si>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</si>
  <si>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</si>
  <si>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</si>
  <si>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</si>
  <si>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</si>
  <si>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</si>
  <si>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</si>
  <si>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</si>
  <si>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</si>
  <si>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</si>
  <si>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</si>
  <si>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</si>
  <si>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</si>
  <si>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</si>
  <si>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</si>
  <si>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</si>
  <si>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</si>
  <si>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</si>
  <si>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</si>
  <si>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</si>
  <si>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</si>
  <si>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</si>
  <si>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</si>
  <si>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</si>
  <si>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</si>
  <si>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</si>
  <si>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</si>
  <si>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</si>
  <si>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</si>
  <si>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</si>
  <si>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</si>
  <si>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</si>
  <si>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</si>
  <si>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</si>
  <si>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</si>
  <si>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</si>
  <si>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</si>
  <si>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</si>
  <si>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</si>
  <si>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</si>
  <si>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</si>
  <si>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</si>
  <si>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</si>
  <si>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</si>
  <si>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</si>
  <si>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</si>
  <si>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</si>
  <si>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</si>
  <si>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</si>
  <si>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</si>
  <si>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</si>
  <si>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</si>
  <si>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</si>
  <si>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</si>
  <si>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</si>
  <si>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</si>
  <si>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</si>
  <si>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</si>
  <si>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</si>
  <si>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</si>
  <si>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</si>
  <si>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</si>
  <si>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</si>
  <si>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</si>
  <si>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</si>
  <si>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</si>
  <si>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</si>
  <si>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</si>
  <si>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</si>
  <si>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</si>
  <si>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</si>
  <si>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</si>
  <si>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</si>
  <si>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</si>
  <si>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</si>
  <si>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</si>
  <si>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</si>
  <si>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</si>
  <si>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</si>
  <si>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</si>
  <si>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</si>
  <si>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</si>
  <si>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</si>
  <si>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</si>
  <si>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</si>
  <si>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</si>
  <si>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</si>
  <si>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</si>
  <si>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</si>
  <si>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</si>
  <si>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</si>
  <si>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</si>
  <si>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</si>
  <si>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</si>
  <si>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</si>
  <si>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</si>
  <si>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</si>
  <si>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</si>
  <si>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</si>
  <si>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</si>
  <si>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</si>
  <si>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</si>
  <si>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</si>
  <si>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</si>
  <si>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</si>
  <si>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</si>
  <si>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</si>
  <si>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</si>
  <si>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</si>
  <si>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</si>
  <si>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</si>
  <si>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</si>
  <si>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</si>
  <si>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</si>
  <si>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</si>
  <si>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</si>
  <si>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</si>
  <si>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</si>
  <si>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</si>
  <si>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</si>
  <si>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</si>
  <si>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</si>
  <si>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</si>
  <si>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</si>
  <si>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</si>
  <si>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</si>
  <si>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</si>
  <si>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</si>
  <si>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</si>
  <si>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</si>
  <si>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</si>
  <si>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</si>
  <si>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</si>
  <si>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</si>
  <si>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</si>
  <si>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</si>
  <si>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</si>
  <si>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</si>
  <si>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</si>
  <si>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</si>
  <si>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</si>
  <si>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</si>
  <si>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</si>
  <si>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</si>
  <si>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</si>
  <si>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</si>
  <si>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</si>
  <si>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</si>
  <si>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</si>
  <si>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</si>
  <si>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</si>
  <si>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</si>
  <si>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</si>
  <si>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</si>
  <si>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</si>
  <si>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</si>
  <si>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</si>
  <si>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</si>
  <si>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</si>
  <si>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</si>
  <si>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</si>
  <si>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</si>
  <si>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</si>
  <si>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</si>
  <si>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</si>
  <si>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</si>
  <si>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</si>
  <si>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</si>
  <si>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</si>
  <si>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</si>
  <si>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</si>
  <si>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</si>
  <si>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</si>
  <si>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</si>
  <si>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</si>
  <si>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</si>
  <si>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</si>
  <si>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</si>
  <si>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</si>
  <si>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</si>
  <si>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</si>
  <si>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</si>
  <si>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</si>
  <si>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</si>
  <si>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</si>
  <si>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</si>
  <si>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</si>
  <si>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</si>
  <si>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</si>
  <si>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</si>
  <si>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</si>
  <si>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</si>
  <si>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</si>
  <si>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</si>
  <si>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</si>
  <si>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</si>
  <si>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</si>
  <si>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</si>
  <si>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</si>
  <si>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</si>
  <si>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</si>
  <si>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</si>
  <si>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</si>
  <si>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</si>
  <si>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</si>
  <si>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</si>
  <si>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</si>
  <si>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</si>
  <si>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</si>
  <si>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</si>
  <si>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</si>
  <si>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</si>
  <si>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</si>
  <si>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</si>
  <si>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</si>
  <si>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</si>
  <si>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</si>
  <si>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</si>
  <si>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</si>
  <si>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</si>
  <si>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</si>
  <si>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</si>
  <si>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</si>
  <si>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</si>
  <si>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</si>
  <si>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</si>
  <si>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</si>
  <si>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</si>
  <si>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</si>
  <si>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</si>
  <si>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</si>
  <si>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</si>
  <si>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</si>
  <si>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</si>
  <si>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</si>
  <si>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</si>
  <si>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</si>
  <si>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</si>
  <si>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</si>
  <si>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</si>
  <si>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</si>
  <si>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</si>
  <si>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</si>
  <si>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</si>
  <si>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</si>
  <si>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</si>
  <si>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</si>
  <si>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</si>
  <si>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</si>
  <si>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</si>
  <si>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</si>
  <si>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</si>
  <si>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</si>
  <si>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</si>
  <si>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</si>
  <si>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</si>
  <si>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</si>
  <si>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</si>
  <si>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</si>
  <si>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</si>
  <si>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</si>
  <si>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</si>
  <si>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</si>
  <si>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</si>
  <si>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</si>
  <si>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</si>
  <si>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</si>
  <si>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</si>
  <si>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</si>
  <si>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</si>
  <si>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</si>
  <si>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</si>
  <si>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</si>
  <si>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</si>
  <si>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</si>
  <si>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</si>
  <si>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</si>
  <si>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</si>
  <si>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</si>
  <si>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</si>
  <si>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</si>
  <si>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</si>
  <si>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</si>
  <si>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</si>
  <si>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</si>
  <si>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</si>
  <si>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</si>
  <si>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</si>
  <si>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</si>
  <si>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</si>
  <si>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</si>
  <si>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</si>
  <si>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</si>
  <si>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</si>
  <si>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</si>
  <si>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</si>
  <si>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</si>
  <si>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</si>
  <si>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</si>
  <si>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</si>
  <si>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</si>
  <si>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</si>
  <si>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</si>
  <si>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</si>
  <si>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</si>
  <si>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</si>
  <si>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</si>
  <si>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</si>
  <si>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</si>
  <si>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</si>
  <si>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</si>
  <si>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</si>
  <si>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</si>
  <si>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</si>
  <si>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</si>
  <si>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</si>
  <si>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</si>
  <si>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</si>
  <si>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</si>
  <si>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</si>
  <si>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</si>
  <si>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</si>
  <si>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</si>
  <si>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</si>
  <si>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</si>
  <si>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</si>
  <si>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</si>
  <si>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</si>
  <si>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</si>
  <si>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</si>
  <si>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</si>
  <si>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</si>
  <si>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</si>
  <si>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</si>
  <si>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</si>
  <si>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</si>
  <si>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</si>
  <si>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</si>
  <si>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</si>
  <si>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</si>
  <si>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</si>
  <si>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</si>
  <si>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</si>
  <si>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</si>
  <si>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</si>
  <si>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</si>
  <si>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</si>
  <si>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</si>
  <si>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</si>
  <si>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</si>
  <si>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</si>
  <si>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</si>
  <si>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</si>
  <si>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</si>
  <si>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</si>
  <si>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</si>
  <si>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</si>
  <si>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</si>
  <si>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</si>
  <si>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</si>
  <si>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</si>
  <si>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</si>
  <si>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</si>
  <si>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</si>
  <si>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</si>
  <si>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</si>
  <si>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</si>
  <si>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</si>
  <si>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</si>
  <si>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</si>
  <si>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</si>
  <si>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</si>
  <si>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</si>
  <si>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</si>
  <si>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</si>
  <si>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</si>
  <si>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</si>
  <si>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</si>
  <si>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</si>
  <si>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</si>
  <si>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</si>
  <si>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</si>
  <si>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</si>
  <si>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</si>
  <si>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</si>
  <si>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</si>
  <si>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</si>
  <si>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</si>
  <si>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</si>
  <si>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</si>
  <si>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</si>
  <si>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</si>
  <si>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</si>
  <si>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</si>
  <si>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</si>
  <si>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</si>
  <si>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</si>
  <si>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</si>
  <si>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</si>
  <si>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</si>
  <si>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</si>
  <si>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</si>
  <si>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</si>
  <si>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</si>
  <si>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</si>
  <si>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</si>
  <si>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</si>
  <si>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</si>
  <si>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</si>
  <si>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</si>
  <si>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</si>
  <si>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</si>
  <si>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</si>
  <si>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</si>
  <si>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</si>
  <si>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</si>
  <si>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</si>
  <si>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</si>
  <si>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</si>
  <si>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</si>
  <si>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</si>
  <si>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</si>
  <si>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</si>
  <si>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</si>
  <si>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</si>
  <si>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</si>
  <si>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</si>
  <si>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</si>
  <si>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</si>
  <si>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</si>
  <si>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</si>
  <si>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</si>
  <si>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</si>
  <si>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</si>
  <si>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</si>
  <si>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</si>
  <si>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</si>
  <si>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</si>
  <si>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</si>
  <si>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</si>
  <si>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</si>
  <si>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</si>
  <si>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</si>
  <si>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</si>
  <si>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</si>
  <si>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</si>
  <si>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</si>
  <si>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</si>
  <si>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</si>
  <si>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</si>
  <si>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</si>
  <si>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</si>
  <si>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</si>
  <si>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</si>
  <si>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</si>
  <si>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</si>
  <si>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</si>
  <si>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</si>
  <si>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</si>
  <si>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</si>
  <si>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</si>
  <si>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</si>
  <si>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</si>
  <si>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</si>
  <si>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</si>
  <si>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</si>
  <si>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</si>
  <si>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</si>
  <si>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</si>
  <si>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</si>
  <si>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</si>
  <si>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</si>
  <si>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</si>
  <si>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</si>
  <si>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</si>
  <si>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</si>
  <si>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</si>
  <si>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</si>
  <si>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</si>
  <si>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</si>
  <si>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</si>
  <si>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</si>
  <si>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</si>
  <si>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</si>
  <si>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</si>
  <si>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</si>
  <si>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</si>
  <si>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</si>
  <si>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</si>
  <si>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</si>
  <si>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</si>
  <si>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</si>
  <si>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</si>
  <si>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</si>
  <si>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</si>
  <si>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</si>
  <si>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</si>
  <si>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</si>
  <si>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</si>
  <si>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</si>
  <si>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</si>
  <si>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</si>
  <si>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</si>
  <si>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</si>
  <si>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</si>
  <si>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</si>
  <si>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</si>
  <si>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</si>
  <si>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</si>
  <si>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</si>
  <si>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</si>
  <si>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</si>
  <si>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</si>
  <si>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</si>
  <si>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</si>
  <si>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</si>
  <si>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</si>
  <si>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</si>
  <si>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</si>
  <si>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</si>
  <si>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</si>
  <si>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</si>
  <si>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</si>
  <si>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</si>
  <si>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</si>
  <si>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</si>
  <si>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</si>
  <si>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</si>
  <si>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</si>
  <si>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</si>
  <si>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</si>
  <si>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</si>
  <si>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</si>
  <si>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</si>
  <si>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</si>
  <si>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</si>
  <si>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</si>
  <si>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</si>
  <si>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</si>
  <si>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</si>
  <si>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</si>
  <si>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</si>
  <si>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</si>
  <si>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</si>
  <si>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</si>
  <si>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</si>
  <si>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</si>
  <si>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</si>
  <si>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</si>
  <si>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</si>
  <si>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</si>
  <si>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</si>
  <si>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</si>
  <si>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</si>
  <si>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</si>
  <si>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</si>
  <si>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</si>
  <si>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</si>
  <si>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</si>
  <si>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</si>
  <si>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</si>
  <si>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</si>
  <si>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</si>
  <si>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</si>
  <si>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</si>
  <si>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</si>
  <si>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</si>
  <si>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</si>
  <si>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</si>
  <si>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</si>
  <si>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</si>
  <si>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</si>
  <si>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</si>
  <si>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</si>
  <si>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</si>
  <si>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</si>
  <si>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</si>
  <si>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</si>
  <si>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</si>
  <si>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</si>
  <si>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</si>
  <si>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</si>
  <si>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</si>
  <si>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</si>
  <si>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</si>
  <si>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</si>
  <si>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</si>
  <si>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</si>
  <si>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</si>
  <si>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</si>
  <si>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</si>
  <si>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</si>
  <si>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</si>
  <si>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</si>
  <si>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</si>
  <si>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</si>
  <si>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</si>
  <si>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</si>
  <si>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</si>
  <si>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</si>
  <si>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</si>
  <si>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</si>
  <si>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</si>
  <si>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</si>
  <si>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</si>
  <si>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</si>
  <si>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</si>
  <si>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</si>
  <si>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</si>
  <si>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</si>
  <si>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</si>
  <si>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</si>
  <si>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</si>
  <si>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</si>
  <si>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</si>
  <si>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</si>
  <si>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</si>
  <si>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</si>
  <si>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</si>
  <si>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</si>
  <si>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</si>
  <si>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</si>
  <si>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</si>
  <si>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</si>
  <si>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</si>
  <si>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</si>
  <si>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</si>
  <si>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</si>
  <si>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</si>
  <si>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</si>
  <si>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</si>
  <si>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</si>
  <si>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</si>
  <si>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</si>
  <si>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</si>
  <si>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</si>
  <si>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</si>
  <si>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</si>
  <si>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</si>
  <si>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</si>
  <si>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</si>
  <si>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</si>
  <si>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</si>
  <si>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</si>
  <si>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</si>
  <si>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</si>
  <si>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</si>
  <si>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</si>
  <si>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</si>
  <si>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</si>
  <si>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</si>
  <si>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</si>
  <si>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</si>
  <si>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</si>
  <si>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</si>
  <si>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</si>
  <si>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</si>
  <si>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</si>
  <si>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</si>
  <si>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</si>
  <si>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</si>
  <si>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</si>
  <si>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</si>
  <si>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</si>
  <si>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</si>
  <si>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</si>
  <si>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</si>
  <si>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</si>
  <si>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</si>
  <si>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</si>
  <si>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</si>
  <si>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</si>
  <si>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</si>
  <si>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</si>
  <si>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</si>
  <si>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</si>
  <si>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</si>
  <si>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</si>
  <si>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</si>
  <si>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</si>
  <si>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</si>
  <si>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</si>
  <si>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</si>
  <si>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</si>
  <si>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</si>
  <si>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</si>
  <si>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</si>
  <si>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</si>
  <si>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</si>
  <si>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</si>
  <si>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</si>
  <si>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</si>
  <si>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</si>
  <si>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</si>
  <si>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</si>
  <si>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</si>
  <si>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</si>
  <si>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</si>
  <si>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</si>
  <si>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</si>
  <si>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</si>
  <si>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</si>
  <si>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</si>
  <si>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</si>
  <si>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</si>
  <si>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</si>
  <si>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</si>
  <si>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</si>
  <si>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</si>
  <si>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</si>
  <si>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</si>
  <si>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</si>
  <si>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</si>
  <si>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</si>
  <si>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</si>
  <si>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</si>
  <si>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</si>
  <si>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</si>
  <si>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</si>
  <si>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</si>
  <si>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</si>
  <si>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</si>
  <si>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</si>
  <si>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</si>
  <si>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</si>
  <si>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</si>
  <si>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</si>
  <si>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</si>
  <si>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</si>
  <si>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</si>
  <si>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</si>
  <si>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</si>
  <si>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</si>
  <si>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</si>
  <si>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</si>
  <si>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</si>
  <si>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</si>
  <si>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</si>
  <si>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</si>
  <si>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</si>
  <si>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</si>
  <si>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</si>
  <si>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</si>
  <si>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</si>
  <si>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</si>
  <si>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</si>
  <si>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</si>
  <si>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</si>
  <si>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</si>
  <si>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</si>
  <si>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</si>
  <si>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</si>
  <si>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</si>
  <si>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</si>
  <si>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</si>
  <si>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</si>
  <si>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</si>
  <si>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</si>
  <si>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</si>
  <si>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</si>
  <si>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</si>
  <si>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</si>
  <si>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</si>
  <si>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</si>
  <si>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</si>
  <si>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</si>
  <si>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</si>
  <si>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</si>
  <si>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</si>
  <si>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</si>
  <si>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</si>
  <si>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</si>
  <si>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</si>
  <si>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</si>
  <si>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</si>
  <si>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</si>
  <si>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</si>
  <si>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</si>
  <si>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</si>
  <si>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</si>
  <si>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</si>
  <si>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</si>
  <si>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</si>
  <si>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</si>
  <si>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</si>
  <si>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</si>
  <si>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</si>
  <si>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</si>
  <si>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</si>
  <si>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</si>
  <si>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</si>
  <si>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</si>
  <si>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</si>
  <si>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</si>
  <si>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</si>
  <si>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</si>
  <si>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</si>
  <si>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</si>
  <si>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</si>
  <si>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</si>
  <si>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</si>
  <si>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</si>
  <si>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</si>
  <si>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</si>
  <si>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</si>
  <si>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</si>
  <si>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</si>
  <si>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</si>
  <si>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</si>
  <si>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</si>
  <si>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</si>
  <si>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</si>
  <si>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</si>
  <si>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</si>
  <si>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</si>
  <si>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</si>
  <si>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</si>
  <si>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</si>
  <si>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</si>
  <si>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</si>
  <si>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</si>
  <si>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</si>
  <si>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</si>
  <si>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</si>
  <si>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</si>
  <si>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</si>
  <si>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</si>
  <si>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</si>
  <si>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</si>
  <si>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</si>
  <si>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</si>
  <si>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</si>
  <si>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</si>
  <si>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</si>
  <si>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</si>
  <si>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</si>
  <si>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</si>
  <si>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</si>
  <si>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</si>
  <si>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</si>
  <si>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</si>
  <si>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</si>
  <si>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</si>
  <si>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</si>
  <si>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</si>
  <si>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</si>
  <si>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</si>
  <si>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</si>
  <si>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</si>
  <si>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</si>
  <si>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</si>
  <si>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</si>
  <si>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</si>
  <si>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</si>
  <si>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</si>
  <si>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</si>
  <si>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</si>
  <si>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</si>
  <si>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</si>
  <si>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</si>
  <si>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</si>
  <si>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</si>
  <si>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</si>
  <si>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</si>
  <si>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</si>
  <si>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</si>
  <si>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</si>
  <si>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</si>
  <si>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</si>
  <si>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</si>
  <si>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</si>
  <si>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</si>
  <si>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</si>
  <si>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</si>
  <si>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</si>
  <si>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</si>
  <si>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</si>
  <si>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</si>
  <si>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</si>
  <si>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</si>
  <si>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</si>
  <si>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</si>
  <si>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</si>
  <si>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</si>
  <si>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</si>
  <si>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</si>
  <si>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</si>
  <si>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</si>
  <si>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</si>
  <si>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</si>
  <si>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</si>
  <si>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</si>
  <si>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</si>
  <si>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</si>
  <si>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</si>
  <si>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</si>
  <si>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</si>
  <si>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</si>
  <si>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</si>
  <si>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</si>
  <si>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</si>
  <si>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</si>
  <si>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</si>
  <si>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</si>
  <si>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</si>
  <si>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</si>
  <si>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</si>
  <si>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</si>
  <si>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</si>
  <si>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</si>
  <si>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</si>
  <si>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</si>
  <si>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</si>
  <si>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</si>
  <si>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</si>
  <si>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</si>
  <si>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</si>
  <si>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</si>
  <si>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</si>
  <si>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</si>
  <si>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</si>
  <si>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</si>
  <si>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</si>
  <si>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</si>
  <si>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</si>
  <si>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</si>
  <si>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</si>
  <si>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</si>
  <si>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</si>
  <si>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</si>
  <si>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</si>
  <si>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</si>
  <si>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</si>
  <si>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</si>
  <si>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</si>
  <si>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</si>
  <si>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</si>
  <si>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</si>
  <si>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</si>
  <si>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</si>
  <si>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</si>
  <si>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</si>
  <si>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</si>
  <si>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</si>
  <si>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</si>
  <si>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</si>
  <si>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</si>
  <si>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</si>
  <si>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</si>
  <si>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</si>
  <si>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</si>
  <si>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</si>
  <si>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</si>
  <si>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</si>
  <si>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</si>
  <si>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</si>
  <si>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</si>
  <si>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</si>
  <si>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</si>
  <si>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</si>
  <si>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</si>
  <si>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</si>
  <si>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</si>
  <si>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</si>
  <si>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</si>
  <si>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</si>
  <si>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</si>
  <si>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</si>
  <si>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</si>
  <si>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</si>
  <si>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</si>
  <si>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</si>
  <si>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</si>
  <si>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</si>
  <si>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</si>
  <si>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</si>
  <si>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</si>
  <si>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</si>
  <si>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</si>
  <si>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</si>
  <si>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</si>
  <si>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</si>
  <si>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</si>
  <si>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</si>
  <si>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</si>
  <si>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</si>
  <si>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</si>
  <si>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</si>
  <si>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</si>
  <si>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</si>
  <si>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</si>
  <si>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</si>
  <si>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</si>
  <si>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</si>
  <si>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</si>
  <si>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</si>
  <si>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</si>
  <si>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</si>
  <si>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</si>
  <si>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</si>
  <si>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</si>
  <si>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</si>
  <si>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</si>
  <si>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</si>
  <si>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</si>
  <si>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</si>
  <si>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</si>
  <si>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</si>
  <si>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</si>
  <si>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</si>
  <si>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</si>
  <si>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</si>
  <si>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</si>
  <si>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</si>
  <si>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</si>
  <si>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</si>
  <si>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</si>
  <si>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</si>
  <si>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</si>
  <si>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</si>
  <si>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</si>
  <si>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</si>
  <si>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</si>
  <si>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</si>
  <si>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</si>
  <si>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</si>
  <si>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</si>
  <si>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</si>
  <si>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</si>
  <si>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</si>
  <si>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</si>
  <si>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</si>
  <si>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</si>
  <si>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</si>
  <si>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</si>
  <si>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</si>
  <si>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</si>
  <si>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</si>
  <si>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</si>
  <si>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</si>
  <si>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</si>
  <si>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</si>
  <si>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</si>
  <si>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</si>
  <si>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</si>
  <si>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</si>
  <si>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</si>
  <si>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</si>
  <si>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</si>
  <si>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</si>
  <si>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</si>
  <si>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</si>
  <si>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</si>
  <si>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</si>
  <si>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</si>
  <si>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</si>
  <si>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</si>
  <si>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</si>
  <si>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</si>
  <si>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</si>
  <si>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</si>
  <si>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</si>
  <si>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</si>
  <si>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</si>
  <si>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</si>
  <si>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</si>
  <si>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</si>
  <si>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</si>
  <si>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</si>
  <si>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</si>
  <si>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</si>
  <si>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</si>
  <si>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</si>
  <si>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</si>
  <si>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</si>
  <si>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</si>
  <si>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</si>
  <si>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</si>
  <si>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</si>
  <si>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</si>
  <si>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</si>
  <si>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</si>
  <si>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</si>
  <si>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</si>
  <si>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</si>
  <si>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</si>
  <si>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</si>
  <si>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</si>
  <si>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</si>
  <si>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</si>
  <si>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</si>
  <si>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</si>
  <si>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</si>
  <si>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</si>
  <si>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</si>
  <si>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</si>
  <si>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</si>
  <si>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</si>
  <si>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</si>
  <si>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</si>
  <si>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</si>
  <si>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</si>
  <si>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</si>
  <si>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</si>
  <si>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</si>
  <si>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</si>
  <si>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</si>
  <si>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</si>
  <si>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</si>
  <si>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</si>
  <si>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</si>
  <si>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</si>
  <si>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</si>
  <si>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</si>
  <si>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</si>
  <si>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</si>
  <si>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</si>
  <si>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</si>
  <si>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</si>
  <si>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</si>
  <si>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</si>
  <si>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</si>
  <si>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</si>
  <si>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</si>
  <si>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</si>
  <si>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</si>
  <si>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</si>
  <si>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</si>
  <si>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</si>
  <si>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</si>
  <si>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</si>
  <si>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</si>
  <si>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</si>
  <si>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</si>
  <si>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</si>
  <si>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</si>
  <si>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</si>
  <si>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</si>
  <si>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</si>
  <si>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</si>
  <si>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</si>
  <si>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</si>
  <si>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</si>
  <si>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</si>
  <si>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</si>
  <si>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</si>
  <si>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</si>
  <si>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</si>
  <si>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</si>
  <si>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</si>
  <si>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</si>
  <si>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</si>
  <si>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</si>
  <si>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</si>
  <si>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</si>
  <si>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</si>
  <si>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</si>
  <si>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</si>
  <si>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</si>
  <si>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</si>
  <si>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</si>
  <si>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</si>
  <si>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</si>
  <si>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</si>
  <si>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</si>
  <si>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</si>
  <si>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</si>
  <si>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</si>
  <si>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</si>
  <si>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</si>
  <si>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</si>
  <si>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</si>
  <si>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</si>
  <si>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</si>
  <si>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</si>
  <si>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</si>
  <si>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</si>
  <si>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</si>
  <si>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</si>
  <si>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</si>
  <si>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</si>
  <si>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</si>
  <si>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</si>
  <si>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</si>
  <si>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</si>
  <si>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</si>
  <si>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</si>
  <si>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</si>
  <si>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</si>
  <si>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</si>
  <si>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</si>
  <si>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</si>
  <si>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</si>
  <si>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</si>
  <si>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</si>
  <si>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</si>
  <si>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</si>
  <si>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</si>
  <si>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</si>
  <si>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</si>
  <si>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</si>
  <si>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</si>
  <si>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</si>
  <si>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</si>
  <si>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</si>
  <si>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</si>
  <si>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</si>
  <si>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</si>
  <si>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</si>
  <si>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</si>
  <si>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</si>
  <si>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</si>
  <si>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</si>
  <si>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</si>
  <si>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</si>
  <si>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</si>
  <si>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</si>
  <si>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</si>
  <si>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</si>
  <si>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</si>
  <si>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</si>
  <si>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</si>
  <si>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</si>
  <si>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</si>
  <si>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</si>
  <si>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</si>
  <si>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</si>
  <si>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</si>
  <si>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</si>
  <si>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</si>
  <si>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</si>
  <si>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</si>
  <si>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</si>
  <si>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</si>
  <si>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</si>
  <si>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</si>
  <si>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</si>
  <si>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</si>
  <si>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</si>
  <si>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</si>
  <si>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</si>
  <si>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</si>
  <si>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</si>
  <si>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</si>
  <si>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</si>
  <si>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</si>
  <si>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</si>
  <si>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</si>
  <si>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</si>
  <si>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</si>
  <si>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</si>
  <si>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</si>
  <si>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</si>
  <si>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</si>
  <si>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</si>
  <si>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</si>
  <si>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</si>
  <si>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</si>
  <si>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</si>
  <si>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</si>
  <si>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</si>
  <si>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</si>
  <si>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</si>
  <si>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</si>
  <si>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</si>
  <si>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</si>
  <si>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</si>
  <si>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</si>
  <si>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</si>
  <si>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</si>
  <si>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</si>
  <si>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</si>
  <si>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</si>
  <si>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</si>
  <si>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</si>
  <si>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</si>
  <si>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</si>
  <si>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</si>
  <si>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</si>
  <si>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</si>
  <si>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</si>
  <si>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</si>
  <si>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</si>
  <si>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</si>
  <si>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</si>
  <si>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</si>
  <si>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</si>
  <si>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</si>
  <si>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</si>
  <si>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</si>
  <si>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</si>
  <si>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</si>
  <si>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</si>
  <si>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</si>
  <si>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</si>
  <si>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</si>
  <si>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</si>
  <si>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</si>
  <si>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</si>
  <si>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</si>
  <si>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</si>
  <si>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</si>
  <si>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</si>
  <si>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</si>
  <si>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</si>
  <si>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</si>
  <si>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</si>
  <si>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</si>
  <si>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</si>
  <si>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</si>
  <si>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</si>
  <si>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</si>
  <si>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</si>
  <si>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</si>
  <si>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</si>
  <si>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</si>
  <si>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</si>
  <si>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</si>
  <si>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</si>
  <si>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</si>
  <si>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</si>
  <si>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</si>
  <si>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</si>
  <si>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</si>
  <si>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</si>
  <si>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</si>
  <si>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</si>
  <si>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</si>
  <si>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</si>
  <si>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</si>
  <si>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</si>
  <si>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</si>
  <si>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</si>
  <si>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</si>
  <si>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</si>
  <si>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</si>
  <si>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</si>
  <si>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</si>
  <si>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</si>
  <si>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</si>
  <si>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</si>
  <si>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</si>
  <si>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</si>
  <si>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</si>
  <si>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</si>
  <si>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</si>
  <si>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</si>
  <si>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</si>
  <si>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</si>
  <si>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</si>
  <si>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</si>
  <si>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</si>
  <si>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</si>
  <si>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</si>
  <si>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</si>
  <si>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</si>
  <si>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</si>
  <si>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</si>
  <si>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</si>
  <si>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</si>
  <si>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</si>
  <si>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</si>
  <si>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</si>
  <si>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</si>
  <si>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</si>
  <si>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</si>
  <si>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</si>
  <si>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</si>
  <si>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</si>
  <si>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</si>
  <si>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</si>
  <si>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</si>
  <si>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</si>
  <si>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</si>
  <si>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</si>
  <si>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</si>
  <si>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</si>
  <si>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</si>
  <si>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</si>
  <si>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</si>
  <si>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</si>
  <si>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</si>
  <si>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</si>
  <si>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</si>
  <si>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</si>
  <si>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</si>
  <si>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</si>
  <si>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</si>
  <si>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</si>
  <si>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</si>
  <si>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</si>
  <si>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</si>
  <si>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</si>
  <si>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</si>
  <si>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</si>
  <si>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</si>
  <si>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</si>
  <si>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</si>
  <si>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</si>
  <si>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</si>
  <si>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</si>
  <si>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</si>
  <si>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</si>
  <si>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</si>
  <si>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</si>
  <si>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</si>
  <si>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</si>
  <si>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</si>
  <si>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</si>
  <si>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</si>
  <si>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</si>
  <si>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</si>
  <si>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</si>
  <si>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</si>
  <si>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</si>
  <si>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</si>
  <si>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</si>
  <si>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</si>
  <si>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</si>
  <si>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</si>
  <si>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</si>
  <si>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</si>
  <si>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</si>
  <si>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</si>
  <si>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</si>
  <si>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</si>
  <si>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</si>
  <si>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</si>
  <si>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</si>
  <si>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</si>
  <si>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</si>
  <si>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</si>
  <si>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</si>
  <si>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</si>
  <si>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</si>
  <si>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</si>
  <si>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</si>
  <si>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</si>
  <si>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</si>
  <si>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</si>
  <si>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</si>
  <si>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</si>
  <si>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</si>
  <si>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</si>
  <si>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</si>
  <si>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</si>
  <si>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</si>
  <si>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</si>
  <si>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</si>
  <si>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</si>
  <si>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</si>
  <si>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</si>
  <si>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</si>
  <si>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</si>
  <si>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</si>
  <si>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</si>
  <si>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</si>
  <si>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</si>
  <si>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</si>
  <si>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</si>
  <si>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</si>
  <si>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</si>
  <si>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</si>
  <si>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</si>
  <si>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</si>
  <si>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</si>
  <si>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</si>
  <si>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</si>
  <si>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</si>
  <si>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</si>
  <si>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</si>
  <si>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</si>
  <si>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</si>
  <si>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</si>
  <si>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</si>
  <si>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</si>
  <si>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</si>
  <si>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</si>
  <si>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</si>
  <si>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</si>
  <si>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</si>
  <si>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</si>
  <si>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</si>
  <si>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</si>
  <si>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</si>
  <si>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</si>
  <si>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</si>
  <si>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</si>
  <si>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</si>
  <si>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</si>
  <si>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</si>
  <si>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</si>
  <si>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</si>
  <si>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</si>
  <si>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</si>
  <si>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</si>
  <si>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</si>
  <si>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</si>
  <si>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</si>
  <si>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</si>
  <si>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</si>
  <si>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</si>
  <si>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</si>
  <si>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</si>
  <si>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</si>
  <si>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</si>
  <si>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</si>
  <si>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</si>
  <si>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</si>
  <si>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</si>
  <si>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</si>
  <si>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</si>
  <si>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</si>
  <si>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</si>
  <si>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</si>
  <si>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</si>
  <si>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</si>
  <si>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</si>
  <si>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</si>
  <si>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</si>
  <si>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</si>
  <si>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</si>
  <si>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</si>
  <si>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</si>
  <si>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</si>
  <si>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</si>
  <si>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</si>
  <si>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</si>
  <si>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</si>
  <si>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</si>
  <si>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</si>
  <si>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</si>
  <si>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</si>
  <si>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</si>
  <si>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</si>
  <si>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</si>
  <si>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</si>
  <si>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</si>
  <si>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</si>
  <si>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</si>
  <si>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</si>
  <si>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</si>
  <si>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</si>
  <si>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</si>
  <si>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</si>
  <si>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</si>
  <si>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</si>
  <si>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</si>
  <si>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</si>
  <si>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</si>
  <si>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</si>
  <si>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</si>
  <si>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</si>
  <si>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</si>
  <si>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</si>
  <si>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</si>
  <si>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</si>
  <si>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</si>
  <si>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</si>
  <si>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</si>
  <si>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</si>
  <si>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</si>
  <si>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</si>
  <si>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</si>
  <si>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</si>
  <si>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</si>
  <si>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</si>
  <si>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</si>
  <si>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</si>
  <si>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</si>
  <si>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</si>
  <si>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</si>
  <si>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</si>
  <si>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</si>
  <si>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</si>
  <si>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</si>
  <si>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</si>
  <si>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</si>
  <si>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</si>
  <si>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</si>
  <si>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</si>
  <si>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</si>
  <si>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</si>
  <si>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</si>
  <si>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</si>
  <si>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</si>
  <si>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</si>
  <si>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</si>
  <si>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</si>
  <si>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</si>
  <si>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</si>
  <si>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</si>
  <si>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</si>
  <si>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</si>
  <si>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</si>
  <si>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</si>
  <si>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</si>
  <si>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</si>
  <si>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</si>
  <si>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</si>
  <si>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</si>
  <si>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</si>
  <si>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</si>
  <si>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</si>
  <si>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</si>
  <si>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</si>
  <si>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</si>
  <si>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</si>
  <si>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</si>
  <si>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</si>
  <si>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</si>
  <si>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</si>
  <si>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</si>
  <si>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</si>
  <si>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</si>
  <si>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</si>
  <si>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</si>
  <si>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</si>
  <si>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</si>
  <si>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</si>
  <si>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</si>
  <si>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</si>
  <si>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</si>
  <si>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</si>
  <si>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</si>
  <si>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</si>
  <si>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</si>
  <si>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</si>
  <si>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</si>
  <si>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</si>
  <si>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</si>
  <si>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</si>
  <si>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</si>
  <si>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</si>
  <si>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</si>
  <si>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</si>
  <si>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</si>
  <si>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</si>
  <si>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</si>
  <si>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</si>
  <si>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</si>
  <si>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</si>
  <si>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</si>
  <si>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</si>
  <si>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</si>
  <si>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</si>
  <si>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</si>
  <si>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</si>
  <si>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</si>
  <si>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</si>
  <si>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</si>
  <si>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</si>
  <si>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</si>
  <si>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</si>
  <si>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</si>
  <si>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</si>
  <si>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</si>
  <si>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</si>
  <si>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</si>
  <si>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</si>
  <si>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</si>
  <si>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</si>
  <si>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</si>
  <si>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</si>
  <si>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</si>
  <si>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</si>
  <si>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</si>
  <si>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</si>
  <si>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</si>
  <si>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</si>
  <si>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</si>
  <si>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</si>
  <si>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</si>
  <si>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</si>
  <si>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</si>
  <si>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</si>
  <si>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</si>
  <si>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</si>
  <si>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</si>
  <si>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</si>
  <si>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</si>
  <si>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</si>
  <si>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</si>
  <si>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</si>
  <si>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</si>
  <si>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</si>
  <si>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</si>
  <si>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</si>
  <si>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</si>
  <si>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</si>
  <si>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</si>
  <si>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</si>
  <si>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</si>
  <si>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</si>
  <si>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</si>
  <si>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</si>
  <si>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</si>
  <si>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</si>
  <si>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</si>
  <si>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</si>
  <si>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</si>
  <si>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</si>
  <si>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</si>
  <si>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</si>
  <si>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</si>
  <si>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</si>
  <si>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</si>
  <si>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</si>
  <si>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</si>
  <si>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</si>
  <si>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</si>
  <si>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</si>
  <si>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</si>
  <si>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</si>
  <si>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</si>
  <si>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</si>
  <si>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</si>
  <si>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</si>
  <si>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</si>
  <si>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</si>
  <si>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</si>
  <si>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</si>
  <si>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</si>
  <si>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</si>
  <si>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</si>
  <si>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</si>
  <si>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</si>
  <si>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</si>
  <si>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</si>
  <si>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</si>
  <si>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</si>
  <si>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</si>
  <si>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</si>
  <si>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</si>
  <si>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</si>
  <si>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</si>
  <si>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</si>
  <si>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</si>
  <si>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</si>
  <si>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</si>
  <si>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</si>
  <si>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</si>
  <si>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</si>
  <si>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</si>
  <si>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</si>
  <si>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</si>
  <si>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</si>
  <si>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</si>
  <si>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</si>
  <si>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</si>
  <si>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</si>
  <si>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</si>
  <si>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</si>
  <si>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</si>
  <si>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</si>
  <si>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</si>
  <si>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</si>
  <si>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</si>
  <si>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</si>
  <si>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</si>
  <si>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</si>
  <si>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</si>
  <si>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</si>
  <si>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</si>
  <si>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</si>
  <si>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</si>
  <si>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</si>
  <si>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</si>
  <si>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</si>
  <si>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</si>
  <si>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</si>
  <si>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</si>
  <si>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</si>
  <si>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</si>
  <si>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</si>
  <si>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</si>
  <si>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</si>
  <si>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</si>
  <si>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</si>
  <si>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</si>
  <si>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</si>
  <si>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</si>
  <si>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</si>
  <si>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</si>
  <si>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</si>
  <si>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</si>
  <si>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</si>
  <si>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</si>
  <si>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</si>
  <si>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</si>
  <si>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</si>
  <si>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</si>
  <si>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</si>
  <si>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</si>
  <si>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</si>
  <si>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</si>
  <si>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</si>
  <si>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</si>
  <si>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</si>
  <si>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</si>
  <si>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</si>
  <si>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</si>
  <si>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</si>
  <si>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</si>
  <si>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</si>
  <si>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</si>
  <si>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</si>
  <si>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</si>
  <si>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</si>
  <si>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</si>
  <si>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</si>
  <si>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</si>
  <si>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</si>
  <si>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</si>
  <si>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</si>
  <si>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</si>
  <si>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</si>
  <si>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</si>
  <si>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</si>
  <si>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</si>
  <si>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</si>
  <si>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</si>
  <si>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</si>
  <si>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</si>
  <si>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</si>
  <si>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</si>
  <si>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</si>
  <si>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</si>
  <si>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</si>
  <si>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</si>
  <si>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</si>
  <si>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</si>
  <si>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</si>
  <si>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</si>
  <si>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</si>
  <si>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</si>
  <si>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</si>
  <si>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</si>
  <si>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</si>
  <si>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</si>
  <si>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</si>
  <si>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</si>
  <si>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</si>
  <si>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</si>
  <si>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</si>
  <si>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</si>
  <si>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</si>
  <si>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</si>
  <si>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</si>
  <si>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</si>
  <si>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</si>
  <si>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</si>
  <si>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</si>
  <si>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</si>
  <si>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</si>
  <si>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</si>
  <si>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</si>
  <si>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</si>
  <si>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</si>
  <si>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</si>
  <si>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</si>
  <si>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</si>
  <si>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</si>
  <si>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</si>
  <si>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</si>
  <si>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</si>
  <si>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</si>
  <si>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</si>
  <si>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</si>
  <si>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</si>
  <si>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</si>
  <si>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</si>
  <si>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</si>
  <si>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</si>
  <si>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</si>
  <si>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</si>
  <si>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</si>
  <si>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</si>
  <si>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</si>
  <si>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</si>
  <si>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</si>
  <si>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</si>
  <si>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</si>
  <si>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</si>
  <si>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</si>
  <si>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</si>
  <si>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</si>
  <si>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</si>
  <si>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</si>
  <si>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</si>
  <si>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</si>
  <si>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</si>
  <si>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</si>
  <si>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</si>
  <si>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</si>
  <si>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</si>
  <si>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</si>
  <si>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</si>
  <si>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</si>
  <si>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</si>
  <si>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</si>
  <si>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</si>
  <si>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</si>
  <si>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</si>
  <si>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</si>
  <si>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</si>
  <si>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</si>
  <si>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</si>
  <si>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</si>
  <si>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</si>
  <si>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</si>
  <si>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</si>
  <si>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</si>
  <si>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</si>
  <si>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</si>
  <si>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</si>
  <si>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</si>
  <si>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</si>
  <si>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</si>
  <si>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</si>
  <si>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</si>
  <si>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</si>
  <si>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</si>
  <si>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</si>
  <si>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</si>
  <si>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</si>
  <si>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</si>
  <si>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</si>
  <si>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</si>
  <si>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</si>
  <si>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</si>
  <si>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</si>
  <si>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</si>
  <si>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</si>
  <si>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</si>
  <si>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</si>
  <si>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</si>
  <si>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</si>
  <si>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</si>
  <si>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</si>
  <si>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</si>
  <si>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</si>
  <si>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</si>
  <si>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</si>
  <si>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</si>
  <si>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</si>
  <si>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</si>
  <si>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</si>
  <si>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</si>
  <si>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</si>
  <si>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</si>
  <si>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</si>
  <si>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</si>
  <si>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</si>
  <si>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</si>
  <si>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</si>
  <si>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</si>
  <si>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</si>
  <si>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</si>
  <si>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</si>
  <si>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</si>
  <si>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</si>
  <si>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</si>
  <si>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</si>
  <si>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</si>
  <si>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</si>
  <si>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</si>
  <si>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</si>
  <si>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</si>
  <si>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</si>
  <si>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</si>
  <si>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</si>
  <si>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</si>
  <si>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</si>
  <si>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</si>
  <si>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</si>
  <si>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</si>
  <si>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</si>
  <si>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</si>
  <si>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</si>
  <si>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</si>
  <si>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</si>
  <si>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</si>
  <si>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</si>
  <si>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</si>
  <si>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</si>
  <si>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</si>
  <si>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</si>
  <si>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</si>
  <si>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</si>
  <si>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</si>
  <si>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</si>
  <si>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</si>
  <si>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</si>
  <si>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</si>
  <si>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</si>
  <si>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</si>
  <si>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</si>
  <si>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</si>
  <si>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</si>
  <si>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</si>
  <si>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</si>
  <si>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</si>
  <si>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</si>
  <si>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</si>
  <si>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</si>
  <si>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</si>
  <si>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</si>
  <si>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</si>
  <si>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</si>
  <si>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</si>
  <si>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</si>
  <si>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</si>
  <si>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</si>
  <si>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</si>
  <si>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</si>
  <si>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</si>
  <si>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</si>
  <si>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</si>
  <si>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</si>
  <si>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</si>
  <si>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</si>
  <si>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</si>
  <si>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</si>
  <si>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</si>
  <si>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</si>
  <si>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</si>
  <si>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</si>
  <si>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</si>
  <si>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</si>
  <si>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</si>
  <si>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</si>
  <si>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</si>
  <si>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</si>
  <si>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</si>
  <si>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</si>
  <si>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</si>
  <si>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</si>
  <si>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</si>
  <si>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</si>
  <si>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</si>
  <si>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</si>
  <si>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</si>
  <si>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</si>
  <si>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</si>
  <si>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</si>
  <si>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</si>
  <si>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</si>
  <si>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</si>
  <si>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</si>
  <si>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</si>
  <si>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</si>
  <si>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</si>
  <si>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</si>
  <si>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</si>
  <si>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</si>
  <si>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</si>
  <si>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</si>
  <si>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</si>
  <si>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</si>
  <si>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</si>
  <si>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</si>
  <si>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</si>
  <si>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</si>
  <si>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</si>
  <si>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</si>
  <si>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</si>
  <si>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</si>
  <si>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</si>
  <si>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</si>
  <si>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</si>
  <si>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</si>
  <si>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</si>
  <si>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</si>
  <si>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</si>
  <si>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</si>
  <si>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</si>
  <si>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</si>
  <si>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</si>
  <si>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</si>
  <si>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</si>
  <si>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</si>
  <si>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</si>
  <si>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</si>
  <si>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</si>
  <si>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</si>
  <si>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</si>
  <si>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</si>
  <si>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</si>
  <si>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</si>
  <si>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</si>
  <si>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</si>
  <si>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</si>
  <si>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</si>
  <si>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</si>
  <si>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</si>
  <si>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</si>
  <si>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</si>
  <si>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</si>
  <si>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</si>
  <si>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</si>
  <si>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</si>
  <si>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</si>
  <si>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</si>
  <si>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</si>
  <si>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</si>
  <si>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</si>
  <si>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</si>
  <si>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</si>
  <si>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</si>
  <si>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</si>
  <si>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</si>
  <si>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</si>
  <si>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</si>
  <si>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</si>
  <si>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</si>
  <si>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</si>
  <si>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</si>
  <si>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</si>
  <si>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</si>
  <si>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</si>
  <si>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</si>
  <si>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</si>
  <si>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</si>
  <si>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</si>
  <si>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</si>
  <si>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</si>
  <si>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</si>
  <si>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</si>
  <si>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</si>
  <si>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</si>
  <si>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</si>
  <si>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</si>
  <si>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</si>
  <si>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</si>
  <si>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</si>
  <si>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</si>
  <si>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</si>
  <si>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</si>
  <si>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</si>
  <si>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</si>
  <si>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</si>
  <si>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</si>
  <si>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</si>
  <si>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</si>
  <si>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</si>
  <si>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</si>
  <si>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</si>
  <si>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</si>
  <si>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</si>
  <si>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</si>
  <si>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</si>
  <si>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</si>
  <si>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</si>
  <si>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</si>
  <si>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</si>
  <si>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</si>
  <si>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</si>
  <si>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</si>
  <si>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</si>
  <si>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</si>
  <si>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</si>
  <si>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</si>
  <si>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</si>
  <si>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</si>
  <si>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</si>
  <si>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</si>
  <si>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</si>
  <si>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</si>
  <si>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</si>
  <si>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</si>
  <si>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</si>
  <si>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</si>
  <si>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</si>
  <si>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</si>
  <si>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</si>
  <si>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</si>
  <si>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</si>
  <si>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</si>
  <si>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</si>
  <si>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</si>
  <si>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</si>
  <si>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</si>
  <si>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</si>
  <si>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</si>
  <si>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</si>
  <si>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</si>
  <si>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</si>
  <si>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</si>
  <si>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</si>
  <si>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</si>
  <si>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</si>
  <si>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</si>
  <si>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</si>
  <si>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</si>
  <si>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</si>
  <si>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</si>
  <si>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</si>
  <si>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</si>
  <si>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</si>
  <si>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</si>
  <si>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</si>
  <si>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</si>
  <si>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</si>
  <si>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</si>
  <si>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</si>
  <si>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</si>
  <si>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</si>
  <si>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</si>
  <si>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</si>
  <si>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</si>
  <si>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</si>
  <si>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</si>
  <si>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</si>
  <si>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</si>
  <si>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</si>
  <si>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</si>
  <si>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</si>
  <si>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</si>
  <si>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</si>
  <si>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</si>
  <si>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</si>
  <si>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</si>
  <si>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</si>
  <si>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</si>
  <si>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</si>
  <si>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</si>
  <si>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</si>
  <si>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</si>
  <si>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</si>
  <si>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</si>
  <si>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</si>
  <si>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</si>
  <si>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</si>
  <si>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</si>
  <si>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</si>
  <si>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</si>
  <si>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</si>
  <si>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</si>
  <si>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</si>
  <si>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</si>
  <si>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</si>
  <si>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</si>
  <si>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</si>
  <si>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</si>
  <si>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</si>
  <si>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</si>
  <si>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</si>
  <si>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</si>
  <si>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</si>
  <si>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</si>
  <si>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</si>
  <si>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</si>
  <si>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</si>
  <si>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</si>
  <si>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</si>
  <si>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</si>
  <si>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</si>
  <si>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</si>
  <si>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</si>
  <si>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</si>
  <si>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</si>
  <si>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</si>
  <si>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</si>
  <si>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</si>
  <si>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</si>
  <si>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</si>
  <si>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</si>
  <si>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</si>
  <si>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</si>
  <si>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</si>
  <si>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</si>
  <si>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</si>
  <si>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</si>
  <si>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</si>
  <si>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</si>
  <si>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</si>
  <si>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</si>
  <si>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</si>
  <si>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</si>
  <si>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</si>
  <si>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</si>
  <si>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</si>
  <si>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</si>
  <si>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</si>
  <si>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</si>
  <si>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</si>
  <si>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</si>
  <si>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</si>
  <si>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</si>
  <si>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</si>
  <si>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</si>
  <si>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</si>
  <si>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</si>
  <si>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</si>
  <si>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</si>
  <si>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</si>
  <si>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</si>
  <si>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</si>
  <si>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</si>
  <si>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</si>
  <si>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</si>
  <si>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</si>
  <si>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</si>
  <si>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</si>
  <si>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</si>
  <si>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</si>
  <si>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</si>
  <si>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</si>
  <si>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</si>
  <si>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</si>
  <si>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</si>
  <si>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</si>
  <si>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</si>
  <si>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</si>
  <si>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</si>
  <si>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</si>
  <si>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</si>
  <si>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</si>
  <si>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</si>
  <si>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</si>
  <si>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</si>
  <si>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</si>
  <si>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</si>
  <si>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</si>
  <si>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</si>
  <si>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</si>
  <si>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</si>
  <si>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</si>
  <si>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</si>
  <si>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</si>
  <si>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</si>
  <si>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</si>
  <si>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</si>
  <si>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</si>
  <si>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</si>
  <si>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</si>
  <si>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</si>
  <si>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</si>
  <si>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</si>
  <si>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</si>
  <si>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</si>
  <si>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</si>
  <si>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</si>
  <si>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</si>
  <si>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</si>
  <si>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</si>
  <si>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</si>
  <si>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</si>
  <si>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</si>
  <si>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</si>
  <si>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</si>
  <si>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</si>
  <si>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</si>
  <si>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</si>
  <si>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</si>
  <si>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</si>
  <si>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</si>
  <si>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</si>
  <si>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</si>
  <si>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</si>
  <si>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</si>
  <si>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</si>
  <si>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</si>
  <si>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</si>
  <si>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</si>
  <si>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</si>
  <si>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</si>
  <si>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</si>
  <si>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</si>
  <si>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</si>
  <si>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</si>
  <si>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</si>
  <si>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</si>
  <si>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</si>
  <si>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</si>
  <si>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</si>
  <si>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</si>
  <si>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</si>
  <si>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</si>
  <si>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</si>
  <si>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</si>
  <si>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</si>
  <si>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</si>
  <si>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</si>
  <si>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</si>
  <si>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</si>
  <si>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</si>
  <si>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</si>
  <si>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</si>
  <si>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</si>
  <si>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</si>
  <si>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</si>
  <si>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</si>
  <si>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</si>
  <si>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</si>
  <si>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</si>
  <si>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</si>
  <si>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</si>
  <si>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</si>
  <si>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</si>
  <si>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</si>
  <si>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</si>
  <si>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</si>
  <si>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</si>
  <si>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</si>
  <si>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</si>
  <si>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</si>
  <si>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</si>
  <si>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</si>
  <si>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</si>
  <si>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</si>
  <si>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</si>
  <si>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</si>
  <si>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</si>
  <si>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</si>
  <si>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</si>
  <si>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</si>
  <si>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</si>
  <si>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</si>
  <si>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</si>
  <si>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</si>
  <si>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</si>
  <si>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</si>
  <si>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</si>
  <si>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</si>
  <si>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</si>
  <si>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</si>
  <si>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</si>
  <si>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</si>
  <si>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</si>
  <si>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</si>
  <si>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</si>
  <si>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</si>
  <si>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</si>
  <si>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</si>
  <si>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</si>
  <si>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</si>
  <si>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</si>
  <si>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</si>
  <si>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</si>
  <si>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</si>
  <si>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</si>
  <si>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</si>
  <si>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</si>
  <si>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</si>
  <si>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</si>
  <si>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</si>
  <si>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</si>
  <si>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</si>
  <si>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</si>
  <si>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</si>
  <si>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</si>
  <si>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</si>
  <si>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</si>
  <si>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</si>
  <si>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</si>
  <si>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</si>
  <si>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</si>
  <si>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</si>
  <si>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</si>
  <si>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</si>
  <si>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</si>
  <si>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</si>
  <si>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</si>
  <si>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</si>
  <si>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</si>
  <si>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</si>
  <si>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</si>
  <si>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</si>
  <si>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</si>
  <si>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</si>
  <si>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</si>
  <si>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</si>
  <si>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</si>
  <si>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</si>
  <si>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</si>
  <si>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</si>
  <si>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</si>
  <si>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</si>
  <si>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</si>
  <si>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</si>
  <si>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</si>
  <si>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</si>
  <si>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</si>
  <si>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</si>
  <si>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</si>
  <si>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</si>
  <si>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</si>
  <si>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</si>
  <si>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</si>
  <si>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</si>
  <si>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</si>
  <si>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</si>
  <si>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</si>
  <si>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</si>
  <si>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</si>
  <si>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</si>
  <si>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</si>
  <si>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</si>
  <si>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</si>
  <si>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</si>
  <si>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</si>
  <si>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</si>
  <si>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</si>
  <si>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</si>
  <si>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</si>
  <si>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</si>
  <si>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</si>
  <si>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</si>
  <si>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</si>
  <si>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</si>
  <si>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</si>
  <si>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</si>
  <si>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</si>
  <si>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</si>
  <si>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</si>
  <si>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</si>
  <si>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</si>
  <si>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</si>
  <si>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</si>
  <si>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</si>
  <si>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</si>
  <si>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</si>
  <si>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</si>
  <si>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</si>
  <si>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</si>
  <si>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</si>
  <si>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</si>
  <si>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</si>
  <si>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</si>
  <si>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</si>
  <si>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</si>
  <si>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</si>
  <si>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</si>
  <si>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</si>
  <si>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</si>
  <si>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</si>
  <si>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</si>
  <si>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</si>
  <si>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</si>
  <si>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</si>
  <si>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</si>
  <si>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</si>
  <si>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</si>
  <si>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</si>
  <si>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</si>
  <si>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</si>
  <si>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</si>
  <si>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</si>
  <si>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</si>
  <si>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</si>
  <si>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</si>
  <si>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</si>
  <si>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</si>
  <si>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</si>
  <si>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</si>
  <si>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</si>
  <si>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</si>
  <si>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</si>
  <si>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</si>
  <si>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</si>
  <si>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</si>
  <si>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</si>
  <si>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</si>
  <si>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</si>
  <si>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</si>
  <si>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</si>
  <si>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</si>
  <si>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</si>
  <si>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</si>
  <si>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</si>
  <si>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</si>
  <si>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</si>
  <si>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</si>
  <si>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</si>
  <si>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</si>
  <si>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</si>
  <si>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</si>
  <si>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</si>
  <si>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</si>
  <si>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</si>
  <si>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</si>
  <si>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</si>
  <si>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</si>
  <si>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</si>
  <si>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</si>
  <si>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</si>
  <si>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</si>
  <si>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</si>
  <si>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</si>
  <si>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</si>
  <si>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</si>
  <si>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</si>
  <si>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</si>
  <si>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</si>
  <si>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</si>
  <si>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</si>
  <si>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</si>
  <si>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</si>
  <si>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</si>
  <si>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</si>
  <si>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</si>
  <si>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</si>
  <si>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</si>
  <si>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</si>
  <si>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</si>
  <si>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</si>
  <si>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</si>
  <si>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</si>
  <si>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</si>
  <si>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</si>
  <si>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</si>
  <si>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</si>
  <si>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</si>
  <si>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</si>
  <si>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</si>
  <si>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</si>
  <si>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</si>
  <si>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</si>
  <si>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</si>
  <si>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</si>
  <si>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</si>
  <si>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</si>
  <si>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</si>
  <si>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</si>
  <si>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</si>
  <si>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</si>
  <si>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</si>
  <si>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</si>
  <si>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</si>
  <si>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</si>
  <si>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</si>
  <si>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</si>
  <si>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</si>
  <si>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</si>
  <si>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</si>
  <si>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</si>
  <si>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</si>
  <si>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</si>
  <si>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</si>
  <si>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</si>
  <si>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</si>
  <si>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</si>
  <si>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</si>
  <si>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</si>
  <si>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</si>
  <si>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</si>
  <si>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</si>
  <si>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</si>
  <si>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</si>
  <si>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</si>
  <si>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</si>
  <si>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</si>
  <si>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</si>
  <si>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</si>
  <si>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</si>
  <si>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</si>
  <si>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</si>
  <si>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</si>
  <si>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</si>
  <si>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</si>
  <si>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</si>
  <si>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</si>
  <si>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</si>
  <si>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</si>
  <si>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</si>
  <si>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</si>
  <si>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</si>
  <si>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</si>
  <si>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</si>
  <si>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</si>
  <si>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</si>
  <si>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</si>
  <si>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</si>
  <si>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</si>
  <si>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</si>
  <si>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</si>
  <si>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</si>
  <si>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</si>
  <si>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</si>
  <si>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</si>
  <si>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</si>
  <si>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</si>
  <si>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</si>
  <si>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</si>
  <si>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</si>
  <si>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</si>
  <si>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</si>
  <si>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</si>
  <si>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</si>
  <si>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</si>
  <si>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</si>
  <si>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</si>
  <si>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</si>
  <si>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</si>
  <si>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</si>
  <si>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</si>
  <si>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</si>
  <si>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</si>
  <si>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</si>
  <si>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</si>
  <si>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</si>
  <si>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</si>
  <si>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</si>
  <si>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</si>
  <si>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</si>
  <si>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</si>
  <si>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</si>
  <si>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</si>
  <si>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</si>
  <si>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</si>
  <si>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</si>
  <si>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</si>
  <si>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</si>
  <si>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</si>
  <si>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</si>
  <si>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</si>
  <si>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</si>
  <si>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</si>
  <si>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</si>
  <si>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</si>
  <si>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</si>
  <si>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</si>
  <si>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</si>
  <si>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</si>
  <si>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</si>
  <si>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</si>
  <si>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</si>
  <si>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</si>
  <si>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</si>
  <si>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</si>
  <si>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</si>
  <si>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</si>
  <si>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</si>
  <si>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</si>
  <si>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</si>
  <si>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</si>
  <si>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</si>
  <si>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</si>
  <si>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</si>
  <si>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</si>
  <si>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</si>
  <si>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</si>
  <si>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</si>
  <si>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</si>
  <si>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</si>
  <si>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</si>
  <si>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</si>
  <si>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</si>
  <si>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</si>
  <si>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</si>
  <si>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</si>
  <si>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</si>
  <si>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</si>
  <si>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</si>
  <si>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</si>
  <si>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</si>
  <si>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</si>
  <si>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</si>
  <si>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</si>
  <si>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</si>
  <si>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</si>
  <si>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</si>
  <si>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</si>
  <si>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</si>
  <si>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</si>
  <si>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</si>
  <si>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</si>
  <si>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</si>
  <si>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</si>
  <si>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</si>
  <si>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</si>
  <si>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</si>
  <si>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</si>
  <si>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</si>
  <si>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</si>
  <si>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</si>
  <si>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</si>
  <si>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</si>
  <si>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</si>
  <si>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</si>
  <si>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</si>
  <si>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</si>
  <si>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</si>
  <si>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</si>
  <si>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</si>
  <si>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</si>
  <si>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</si>
  <si>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</si>
  <si>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</si>
  <si>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</si>
  <si>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</si>
  <si>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</si>
  <si>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</si>
  <si>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</si>
  <si>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</si>
  <si>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</si>
  <si>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</si>
  <si>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</si>
  <si>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</si>
  <si>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</si>
  <si>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</si>
  <si>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</si>
  <si>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</si>
  <si>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</si>
  <si>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</si>
  <si>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</si>
  <si>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</si>
  <si>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</si>
  <si>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</si>
  <si>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</si>
  <si>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</si>
  <si>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</si>
  <si>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</si>
  <si>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</si>
  <si>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</si>
  <si>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</si>
  <si>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</si>
  <si>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</si>
  <si>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</si>
  <si>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</si>
  <si>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</si>
  <si>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</si>
  <si>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</si>
  <si>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</si>
  <si>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</si>
  <si>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</si>
  <si>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</si>
  <si>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</si>
  <si>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</si>
  <si>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</si>
  <si>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</si>
  <si>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</si>
  <si>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</si>
  <si>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</si>
  <si>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</si>
  <si>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</si>
  <si>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</si>
  <si>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</si>
  <si>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</si>
  <si>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</si>
  <si>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</si>
  <si>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</si>
  <si>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</si>
  <si>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</si>
  <si>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</si>
  <si>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</si>
  <si>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</si>
  <si>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</si>
  <si>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</si>
  <si>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</si>
  <si>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</si>
  <si>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</si>
  <si>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</si>
  <si>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</si>
  <si>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</si>
  <si>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</si>
  <si>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</si>
  <si>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</si>
  <si>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</si>
  <si>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</si>
  <si>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</si>
  <si>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</si>
  <si>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</si>
  <si>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</si>
  <si>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</si>
  <si>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</si>
  <si>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</si>
  <si>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</si>
  <si>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</si>
  <si>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</si>
  <si>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</si>
  <si>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</si>
  <si>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</si>
  <si>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</si>
  <si>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</si>
  <si>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</si>
  <si>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</si>
  <si>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</si>
  <si>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</si>
  <si>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</si>
  <si>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</si>
  <si>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</si>
  <si>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</si>
  <si>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</si>
  <si>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</si>
  <si>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</si>
  <si>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</si>
  <si>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</si>
  <si>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</si>
  <si>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</si>
  <si>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</si>
  <si>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</si>
  <si>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</si>
  <si>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</si>
  <si>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</si>
  <si>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</si>
  <si>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</si>
  <si>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</si>
  <si>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</si>
  <si>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</si>
  <si>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</si>
  <si>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</si>
  <si>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</si>
  <si>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</si>
  <si>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</si>
  <si>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</si>
  <si>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</si>
  <si>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</si>
  <si>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</si>
  <si>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</si>
  <si>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</si>
  <si>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</si>
  <si>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</si>
  <si>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</si>
  <si>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</si>
  <si>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</si>
  <si>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</si>
  <si>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</si>
  <si>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</si>
  <si>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</si>
  <si>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</si>
  <si>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</si>
  <si>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</si>
  <si>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</si>
  <si>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</si>
  <si>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</si>
  <si>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</si>
  <si>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</si>
  <si>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</si>
  <si>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</si>
  <si>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</si>
  <si>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</si>
  <si>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</si>
  <si>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</si>
  <si>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</si>
  <si>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</si>
  <si>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</si>
  <si>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</si>
  <si>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</si>
  <si>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</si>
  <si>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</si>
  <si>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</si>
  <si>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</si>
  <si>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</si>
  <si>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</si>
  <si>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</si>
  <si>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</si>
  <si>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</si>
  <si>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</si>
  <si>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</si>
  <si>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</si>
  <si>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</si>
  <si>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</si>
  <si>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</si>
  <si>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</si>
  <si>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</si>
  <si>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</si>
  <si>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</si>
  <si>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</si>
  <si>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</si>
  <si>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</si>
  <si>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</si>
  <si>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</si>
  <si>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</si>
  <si>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</si>
  <si>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</si>
  <si>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</si>
  <si>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</si>
  <si>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</si>
  <si>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</si>
  <si>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</si>
  <si>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</si>
  <si>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</si>
  <si>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</si>
  <si>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</si>
  <si>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</si>
  <si>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</si>
  <si>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</si>
  <si>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</si>
  <si>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</si>
  <si>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</si>
  <si>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</si>
  <si>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</si>
  <si>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</si>
  <si>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</si>
  <si>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</si>
  <si>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</si>
  <si>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</si>
  <si>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</si>
  <si>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</si>
  <si>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</si>
  <si>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</si>
  <si>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</si>
  <si>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</si>
  <si>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</si>
  <si>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</si>
  <si>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</si>
  <si>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</si>
  <si>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</si>
  <si>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</si>
  <si>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</si>
  <si>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</si>
  <si>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</si>
  <si>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</si>
  <si>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</si>
  <si>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</si>
  <si>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</si>
  <si>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</si>
  <si>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</si>
  <si>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</si>
  <si>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</si>
  <si>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</si>
  <si>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</si>
  <si>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</si>
  <si>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</si>
  <si>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</si>
  <si>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</si>
  <si>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</si>
  <si>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</si>
  <si>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</si>
  <si>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</si>
  <si>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</si>
  <si>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</si>
  <si>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</si>
  <si>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</si>
  <si>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</si>
  <si>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</si>
  <si>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</si>
  <si>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</si>
  <si>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</si>
  <si>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</si>
  <si>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</si>
  <si>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</si>
  <si>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</si>
  <si>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</si>
  <si>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</si>
  <si>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</si>
  <si>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</si>
  <si>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</si>
  <si>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</si>
  <si>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</si>
  <si>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</si>
  <si>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</si>
  <si>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</si>
  <si>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</si>
  <si>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</si>
  <si>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</si>
  <si>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</si>
  <si>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</si>
  <si>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</si>
  <si>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</si>
  <si>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</si>
  <si>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</si>
  <si>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</si>
  <si>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</si>
  <si>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</si>
  <si>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</si>
  <si>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</si>
  <si>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</si>
  <si>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</si>
  <si>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</si>
  <si>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</si>
  <si>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</si>
  <si>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</si>
  <si>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</si>
  <si>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</si>
  <si>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</si>
  <si>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</si>
  <si>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</si>
  <si>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</si>
  <si>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</si>
  <si>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</si>
  <si>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</si>
  <si>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</si>
  <si>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</si>
  <si>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</si>
  <si>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</si>
  <si>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</si>
  <si>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</si>
  <si>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</si>
  <si>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</si>
  <si>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</si>
  <si>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</si>
  <si>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</si>
  <si>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</si>
  <si>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</si>
  <si>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</si>
  <si>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</si>
  <si>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</si>
  <si>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</si>
  <si>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</si>
  <si>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</si>
  <si>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</si>
  <si>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</si>
  <si>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</si>
  <si>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</si>
  <si>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</si>
  <si>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</si>
  <si>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</si>
  <si>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</si>
  <si>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</si>
  <si>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</si>
  <si>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</si>
  <si>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</si>
  <si>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</si>
  <si>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</si>
  <si>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</si>
  <si>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</si>
  <si>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</si>
  <si>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</si>
  <si>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</si>
  <si>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</si>
  <si>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</si>
  <si>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</si>
  <si>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</si>
  <si>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</si>
  <si>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</si>
  <si>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</si>
  <si>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</si>
  <si>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</si>
  <si>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</si>
  <si>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</si>
  <si>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</si>
  <si>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</si>
  <si>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</si>
  <si>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</si>
  <si>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</si>
  <si>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</si>
  <si>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</si>
  <si>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</si>
  <si>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</si>
  <si>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</si>
  <si>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</si>
  <si>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</si>
  <si>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</si>
  <si>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</si>
  <si>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</si>
  <si>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</si>
  <si>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</si>
  <si>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</si>
  <si>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</si>
  <si>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</si>
  <si>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</si>
  <si>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</si>
  <si>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</si>
  <si>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</si>
  <si>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</si>
  <si>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</si>
  <si>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</si>
  <si>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</si>
  <si>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</si>
  <si>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</si>
  <si>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</si>
  <si>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</si>
  <si>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</si>
  <si>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</si>
  <si>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</si>
  <si>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</si>
  <si>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</si>
  <si>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</si>
  <si>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</si>
  <si>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</si>
  <si>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</si>
  <si>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</si>
  <si>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</si>
  <si>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</si>
  <si>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</si>
  <si>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</si>
  <si>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</si>
  <si>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</si>
  <si>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</si>
  <si>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</si>
  <si>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</si>
  <si>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</si>
  <si>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</si>
  <si>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</si>
  <si>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</si>
  <si>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</si>
  <si>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</si>
  <si>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</si>
  <si>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</si>
  <si>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</si>
  <si>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</si>
  <si>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</si>
  <si>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</si>
  <si>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</si>
  <si>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</si>
  <si>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</si>
  <si>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</si>
  <si>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</si>
  <si>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</si>
  <si>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</si>
  <si>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</si>
  <si>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</si>
  <si>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</si>
  <si>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</si>
  <si>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</si>
  <si>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</si>
  <si>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</si>
  <si>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</si>
  <si>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</si>
  <si>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</si>
  <si>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</si>
  <si>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</si>
  <si>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</si>
  <si>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</si>
  <si>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</si>
  <si>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</si>
  <si>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</si>
  <si>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</si>
  <si>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</si>
  <si>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</si>
  <si>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</si>
  <si>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</si>
  <si>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</si>
  <si>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</si>
  <si>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</si>
  <si>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</si>
  <si>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</si>
  <si>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</si>
  <si>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</si>
  <si>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</si>
  <si>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</si>
  <si>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</si>
  <si>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</si>
  <si>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</si>
  <si>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</si>
  <si>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</si>
  <si>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</si>
  <si>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</si>
  <si>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</si>
  <si>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</si>
  <si>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</si>
  <si>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</si>
  <si>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</si>
  <si>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</si>
  <si>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</si>
  <si>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</si>
  <si>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</si>
  <si>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</si>
  <si>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</si>
  <si>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</si>
  <si>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</si>
  <si>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</si>
  <si>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</si>
  <si>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</si>
  <si>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</si>
  <si>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</si>
  <si>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</si>
  <si>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</si>
  <si>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</si>
  <si>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</si>
  <si>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</si>
  <si>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</si>
  <si>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</si>
  <si>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</si>
  <si>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</si>
  <si>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</si>
  <si>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</si>
  <si>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</si>
  <si>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</si>
  <si>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</si>
  <si>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</si>
  <si>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</si>
  <si>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</si>
  <si>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</si>
  <si>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</si>
  <si>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</si>
  <si>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</si>
  <si>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</si>
  <si>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</si>
  <si>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</si>
  <si>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</si>
  <si>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</si>
  <si>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</si>
  <si>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</si>
  <si>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</si>
  <si>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</si>
  <si>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</si>
  <si>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</si>
  <si>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</si>
  <si>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</si>
  <si>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</si>
  <si>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</si>
  <si>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</si>
  <si>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</si>
  <si>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</si>
  <si>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</si>
  <si>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</si>
  <si>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</si>
  <si>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</si>
  <si>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</si>
  <si>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</si>
  <si>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</si>
  <si>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</si>
  <si>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</si>
  <si>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</si>
  <si>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</si>
  <si>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</si>
  <si>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</si>
  <si>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</si>
  <si>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</si>
  <si>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</si>
  <si>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</si>
  <si>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</si>
  <si>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</si>
  <si>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</si>
  <si>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</si>
  <si>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</si>
  <si>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</si>
  <si>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</si>
  <si>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</si>
  <si>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</si>
  <si>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</si>
  <si>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</si>
  <si>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</si>
  <si>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</si>
  <si>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</si>
  <si>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</si>
  <si>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</si>
  <si>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</si>
  <si>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</si>
  <si>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</si>
  <si>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</si>
  <si>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</si>
  <si>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</si>
  <si>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</si>
  <si>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</si>
  <si>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</si>
  <si>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</si>
  <si>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</si>
  <si>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</si>
  <si>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</si>
  <si>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</si>
  <si>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</si>
  <si>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</si>
  <si>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</si>
  <si>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</si>
  <si>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</si>
  <si>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</si>
  <si>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</si>
  <si>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</si>
  <si>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</si>
  <si>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</si>
  <si>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</si>
  <si>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</si>
  <si>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</si>
  <si>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</si>
  <si>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</si>
  <si>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</si>
  <si>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</si>
  <si>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</si>
  <si>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</si>
  <si>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</si>
  <si>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</si>
  <si>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</si>
  <si>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</si>
  <si>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</si>
  <si>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</si>
  <si>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</si>
  <si>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</si>
  <si>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</si>
  <si>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</si>
  <si>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</si>
  <si>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</si>
  <si>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</si>
  <si>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</si>
  <si>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</si>
  <si>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</si>
  <si>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</si>
  <si>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</si>
  <si>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</si>
  <si>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</si>
  <si>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</si>
  <si>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</si>
  <si>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</si>
  <si>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</si>
  <si>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</si>
  <si>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</si>
  <si>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</si>
  <si>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</si>
  <si>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</si>
  <si>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</si>
  <si>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</si>
  <si>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</si>
  <si>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</si>
  <si>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</si>
  <si>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</si>
  <si>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</si>
  <si>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</si>
  <si>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</si>
  <si>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</si>
  <si>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</si>
  <si>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</si>
  <si>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</si>
  <si>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</si>
  <si>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</si>
  <si>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</si>
  <si>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</si>
  <si>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</si>
  <si>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</si>
  <si>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</si>
  <si>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</si>
  <si>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</si>
  <si>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</si>
  <si>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</si>
  <si>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</si>
  <si>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</si>
  <si>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</si>
  <si>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</si>
  <si>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</si>
  <si>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</si>
  <si>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</si>
  <si>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</si>
  <si>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</si>
  <si>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</si>
  <si>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</si>
  <si>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</si>
  <si>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</si>
  <si>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</si>
  <si>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</si>
  <si>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</si>
  <si>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</si>
  <si>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</si>
  <si>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</si>
  <si>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</si>
  <si>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</si>
  <si>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</si>
  <si>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</si>
  <si>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</si>
  <si>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</si>
  <si>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</si>
  <si>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</si>
  <si>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</si>
  <si>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</si>
  <si>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</si>
  <si>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</si>
  <si>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</si>
  <si>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</si>
  <si>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</si>
  <si>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</si>
  <si>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</si>
  <si>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</si>
  <si>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</si>
  <si>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</si>
  <si>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</si>
  <si>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</si>
  <si>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</si>
  <si>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</si>
  <si>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</si>
  <si>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</si>
  <si>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</si>
  <si>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</si>
  <si>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</si>
  <si>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</si>
  <si>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</si>
  <si>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</si>
  <si>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</si>
  <si>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</si>
  <si>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</si>
  <si>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</si>
  <si>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</si>
  <si>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</si>
  <si>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</si>
  <si>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</si>
  <si>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</si>
  <si>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</si>
  <si>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</si>
  <si>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</si>
  <si>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</si>
  <si>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</si>
  <si>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</si>
  <si>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</si>
  <si>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</si>
  <si>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</si>
  <si>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</si>
  <si>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</si>
  <si>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</si>
  <si>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</si>
  <si>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</si>
  <si>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</si>
  <si>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</si>
  <si>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</si>
  <si>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</si>
  <si>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</si>
  <si>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</si>
  <si>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</si>
  <si>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</si>
  <si>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</si>
  <si>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</si>
  <si>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</si>
  <si>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</si>
  <si>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</si>
  <si>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</si>
  <si>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</si>
  <si>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</si>
  <si>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</si>
  <si>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</si>
  <si>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</si>
  <si>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</si>
  <si>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</si>
  <si>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</si>
  <si>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</si>
  <si>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</si>
  <si>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</si>
  <si>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</si>
  <si>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</si>
  <si>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</si>
  <si>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</si>
  <si>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</si>
  <si>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</si>
  <si>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</si>
  <si>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</si>
  <si>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</si>
  <si>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</si>
  <si>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</si>
  <si>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</si>
  <si>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</si>
  <si>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</si>
  <si>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</si>
  <si>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</si>
  <si>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</si>
  <si>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</si>
  <si>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</si>
  <si>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</si>
  <si>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</si>
  <si>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</si>
  <si>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</si>
  <si>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</si>
  <si>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</si>
  <si>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</si>
  <si>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</si>
  <si>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</si>
  <si>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</si>
  <si>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</si>
  <si>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</si>
  <si>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</si>
  <si>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</si>
  <si>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</si>
  <si>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</si>
  <si>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</si>
  <si>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</si>
  <si>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</si>
  <si>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</si>
  <si>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</si>
  <si>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</si>
  <si>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</si>
  <si>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</si>
  <si>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</si>
  <si>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</si>
  <si>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</si>
  <si>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</si>
  <si>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</si>
  <si>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</si>
  <si>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</si>
  <si>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</si>
  <si>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</si>
  <si>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</si>
  <si>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</si>
  <si>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</si>
  <si>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</si>
  <si>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</si>
  <si>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</si>
  <si>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</si>
  <si>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</si>
  <si>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</si>
  <si>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</si>
  <si>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</si>
  <si>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</si>
  <si>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</si>
  <si>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</si>
  <si>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</si>
  <si>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</si>
  <si>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</si>
  <si>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</si>
  <si>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</si>
  <si>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</si>
  <si>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</si>
  <si>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</si>
  <si>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</si>
  <si>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</si>
  <si>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</si>
  <si>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</si>
  <si>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</si>
  <si>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</si>
  <si>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</si>
  <si>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</si>
  <si>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</si>
  <si>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</si>
  <si>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</si>
  <si>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</si>
  <si>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</si>
  <si>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</si>
  <si>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</si>
  <si>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</si>
  <si>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</si>
  <si>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</si>
  <si>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</si>
  <si>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</si>
  <si>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</si>
  <si>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</si>
  <si>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</si>
  <si>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</si>
  <si>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</si>
  <si>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</si>
  <si>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</si>
  <si>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</si>
  <si>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</si>
  <si>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</si>
  <si>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</si>
  <si>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</si>
  <si>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</si>
  <si>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</si>
  <si>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</si>
  <si>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</si>
  <si>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</si>
  <si>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</si>
  <si>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</si>
  <si>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</si>
  <si>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</si>
  <si>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</si>
  <si>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</si>
  <si>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</si>
  <si>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</si>
  <si>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</si>
  <si>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</si>
  <si>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</si>
  <si>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</si>
  <si>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</si>
  <si>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</si>
  <si>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</si>
  <si>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</si>
  <si>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</si>
  <si>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</si>
  <si>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</si>
  <si>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</si>
  <si>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</si>
  <si>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</si>
  <si>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</si>
  <si>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</si>
  <si>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</si>
  <si>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</si>
  <si>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</si>
  <si>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</si>
  <si>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</si>
  <si>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</si>
  <si>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</si>
  <si>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</si>
  <si>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</si>
  <si>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</si>
  <si>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</si>
  <si>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</si>
  <si>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</si>
  <si>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</si>
  <si>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</si>
  <si>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</si>
  <si>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</si>
  <si>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</si>
  <si>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</si>
  <si>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</si>
  <si>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</si>
  <si>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</si>
  <si>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</si>
  <si>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</si>
  <si>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</si>
  <si>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</si>
  <si>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</si>
  <si>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</si>
  <si>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</si>
  <si>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</si>
  <si>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</si>
  <si>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</si>
  <si>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</si>
  <si>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</si>
  <si>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</si>
  <si>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</si>
  <si>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</si>
  <si>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</si>
  <si>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</si>
  <si>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</si>
  <si>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</si>
  <si>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</si>
  <si>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</si>
  <si>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</si>
  <si>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</si>
  <si>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</si>
  <si>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</si>
  <si>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</si>
  <si>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</si>
  <si>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</si>
  <si>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</si>
  <si>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</si>
  <si>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</si>
  <si>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</si>
  <si>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</si>
  <si>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</si>
  <si>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</si>
  <si>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</si>
  <si>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</si>
  <si>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</si>
  <si>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</si>
  <si>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</si>
  <si>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</si>
  <si>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</si>
  <si>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</si>
  <si>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</si>
  <si>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</si>
  <si>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</si>
  <si>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</si>
  <si>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</si>
  <si>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</si>
  <si>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</si>
  <si>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</si>
  <si>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</si>
  <si>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</si>
  <si>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</si>
  <si>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</si>
  <si>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</si>
  <si>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</si>
  <si>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</si>
  <si>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</si>
  <si>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</si>
  <si>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</si>
  <si>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</si>
  <si>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</si>
  <si>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</si>
  <si>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</si>
  <si>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</si>
  <si>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</si>
  <si>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</si>
  <si>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</si>
  <si>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</si>
  <si>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</si>
  <si>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</si>
  <si>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</si>
  <si>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</si>
  <si>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</si>
  <si>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</si>
  <si>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</si>
  <si>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</si>
  <si>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</si>
  <si>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</si>
  <si>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</si>
  <si>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</si>
  <si>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</si>
  <si>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</si>
  <si>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</si>
  <si>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</si>
  <si>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</si>
  <si>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</si>
  <si>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</si>
  <si>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</si>
  <si>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</si>
  <si>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</si>
  <si>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</si>
  <si>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</si>
  <si>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</si>
  <si>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</si>
  <si>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</si>
  <si>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</si>
  <si>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</si>
  <si>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</si>
  <si>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</si>
  <si>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</si>
  <si>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</si>
  <si>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</si>
  <si>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</si>
  <si>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</si>
  <si>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</si>
  <si>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</si>
  <si>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</si>
  <si>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</si>
  <si>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</si>
  <si>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</si>
  <si>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</si>
  <si>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</si>
  <si>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</si>
  <si>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</si>
  <si>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</si>
  <si>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</si>
  <si>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</si>
  <si>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</si>
  <si>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</si>
  <si>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</si>
  <si>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</si>
  <si>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</si>
  <si>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</si>
  <si>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</si>
  <si>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</si>
  <si>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</si>
  <si>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</si>
  <si>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</si>
  <si>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</si>
  <si>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</si>
  <si>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</si>
  <si>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</si>
  <si>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</si>
  <si>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</si>
  <si>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</si>
  <si>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</si>
  <si>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</si>
  <si>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</si>
  <si>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</si>
  <si>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</si>
  <si>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</si>
  <si>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</si>
  <si>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</si>
  <si>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</si>
  <si>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</si>
  <si>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</si>
  <si>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</si>
  <si>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</si>
  <si>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</si>
  <si>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</si>
  <si>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</si>
  <si>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</si>
  <si>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</si>
  <si>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</si>
  <si>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</si>
  <si>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</si>
  <si>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</si>
  <si>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</si>
  <si>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</si>
  <si>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</si>
  <si>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</si>
  <si>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</si>
  <si>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</si>
  <si>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</si>
  <si>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</si>
  <si>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</si>
  <si>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</si>
  <si>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</si>
  <si>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</si>
  <si>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</si>
  <si>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</si>
  <si>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</si>
  <si>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</si>
  <si>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</si>
  <si>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</si>
  <si>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</si>
  <si>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</si>
  <si>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</si>
  <si>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</si>
  <si>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</si>
  <si>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</si>
  <si>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</si>
  <si>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</si>
  <si>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</si>
  <si>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</si>
  <si>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</si>
  <si>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</si>
  <si>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</si>
  <si>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</si>
  <si>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</si>
  <si>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</si>
  <si>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</si>
  <si>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</si>
  <si>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</si>
  <si>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</si>
  <si>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</si>
  <si>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</si>
  <si>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</si>
  <si>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</si>
  <si>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</si>
  <si>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</si>
  <si>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</si>
  <si>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</si>
  <si>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</si>
  <si>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</si>
  <si>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</si>
  <si>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</si>
  <si>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</si>
  <si>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</si>
  <si>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</si>
  <si>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</si>
  <si>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</si>
  <si>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</si>
  <si>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</si>
  <si>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</si>
  <si>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</si>
  <si>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</si>
  <si>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</si>
  <si>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</si>
  <si>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</si>
  <si>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</si>
  <si>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</si>
  <si>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</si>
  <si>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</si>
  <si>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</si>
  <si>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</si>
  <si>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</si>
  <si>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</si>
  <si>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</si>
  <si>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</si>
  <si>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</si>
  <si>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</si>
  <si>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</si>
  <si>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</si>
  <si>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</si>
  <si>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</si>
  <si>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</si>
  <si>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</si>
  <si>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</si>
  <si>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</si>
  <si>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</si>
  <si>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</si>
  <si>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</si>
  <si>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</si>
  <si>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</si>
  <si>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</si>
  <si>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</si>
  <si>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</si>
  <si>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</si>
  <si>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</si>
  <si>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</si>
  <si>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</si>
  <si>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</si>
  <si>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</si>
  <si>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</si>
  <si>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</si>
  <si>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</si>
  <si>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</si>
  <si>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</si>
  <si>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</si>
  <si>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</si>
  <si>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</si>
  <si>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</si>
  <si>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</si>
  <si>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</si>
  <si>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</si>
  <si>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</si>
  <si>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</si>
  <si>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</si>
  <si>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</si>
  <si>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</si>
  <si>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</si>
  <si>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</si>
  <si>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</si>
  <si>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</si>
  <si>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</si>
  <si>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</si>
  <si>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</si>
  <si>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</si>
  <si>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</si>
  <si>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</si>
  <si>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</si>
  <si>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</si>
  <si>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</si>
  <si>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</si>
  <si>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</si>
  <si>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</si>
  <si>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</si>
  <si>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</si>
  <si>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</si>
  <si>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</si>
  <si>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</si>
  <si>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</si>
  <si>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</si>
  <si>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</si>
  <si>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</si>
  <si>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</si>
  <si>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</si>
  <si>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</si>
  <si>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</si>
  <si>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</si>
  <si>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</si>
  <si>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</si>
  <si>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</si>
  <si>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</si>
  <si>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</si>
  <si>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</si>
  <si>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</si>
  <si>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</si>
  <si>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</si>
  <si>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</si>
  <si>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</si>
  <si>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</si>
  <si>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</si>
  <si>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</si>
  <si>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</si>
  <si>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</si>
  <si>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</si>
  <si>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</si>
  <si>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</si>
  <si>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</si>
  <si>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</si>
  <si>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</si>
  <si>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</si>
  <si>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</si>
  <si>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</si>
  <si>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</si>
  <si>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</si>
  <si>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</si>
  <si>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</si>
  <si>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</si>
  <si>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</si>
  <si>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</si>
  <si>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</si>
  <si>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</si>
  <si>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</si>
  <si>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</si>
  <si>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</si>
  <si>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</si>
  <si>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</si>
  <si>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</si>
  <si>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</si>
  <si>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</si>
  <si>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</si>
  <si>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</si>
  <si>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</si>
  <si>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</si>
  <si>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</si>
  <si>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</si>
  <si>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</si>
  <si>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</si>
  <si>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</si>
  <si>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</si>
  <si>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</si>
  <si>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</si>
  <si>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</si>
  <si>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</si>
  <si>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</si>
  <si>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</si>
  <si>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</si>
  <si>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</si>
  <si>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</si>
  <si>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</si>
  <si>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</si>
  <si>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</si>
  <si>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</si>
  <si>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</si>
  <si>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</si>
  <si>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</si>
  <si>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</si>
  <si>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</si>
  <si>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</si>
  <si>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</si>
  <si>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</si>
  <si>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</si>
  <si>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</si>
  <si>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</si>
  <si>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</si>
  <si>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</si>
  <si>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</si>
  <si>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</si>
  <si>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</si>
  <si>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</si>
  <si>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</si>
  <si>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</si>
  <si>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</si>
  <si>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</si>
  <si>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</si>
  <si>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</si>
  <si>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</si>
  <si>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</si>
  <si>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</si>
  <si>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</si>
  <si>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</si>
  <si>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</si>
  <si>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</si>
  <si>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</si>
  <si>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</si>
  <si>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</si>
  <si>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</si>
  <si>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</si>
  <si>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</si>
  <si>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</si>
  <si>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</si>
  <si>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</si>
  <si>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</si>
  <si>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</si>
  <si>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</si>
  <si>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</si>
  <si>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</si>
  <si>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</si>
  <si>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</si>
  <si>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</si>
  <si>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</si>
  <si>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</si>
  <si>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</si>
  <si>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</si>
  <si>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</si>
  <si>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</si>
  <si>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</si>
  <si>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</si>
  <si>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</si>
  <si>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</si>
  <si>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</si>
  <si>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</si>
  <si>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</si>
  <si>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</si>
  <si>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</si>
  <si>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</si>
  <si>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</si>
  <si>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</si>
  <si>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</si>
  <si>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</si>
  <si>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</si>
  <si>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</si>
  <si>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</si>
  <si>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</si>
  <si>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</si>
  <si>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</si>
  <si>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</si>
  <si>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</si>
  <si>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</si>
  <si>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</si>
  <si>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</si>
  <si>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</si>
  <si>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</si>
  <si>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</si>
  <si>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</si>
  <si>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</si>
  <si>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</si>
  <si>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</si>
  <si>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</si>
  <si>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</si>
  <si>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</si>
  <si>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</si>
  <si>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</si>
  <si>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</si>
  <si>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</si>
  <si>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</si>
  <si>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</si>
  <si>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</si>
  <si>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</si>
  <si>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</si>
  <si>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</si>
  <si>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</si>
  <si>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</si>
  <si>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</si>
  <si>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</si>
  <si>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</si>
  <si>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</si>
  <si>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</si>
  <si>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</si>
  <si>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</si>
  <si>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</si>
  <si>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</si>
  <si>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</si>
  <si>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</si>
  <si>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</si>
  <si>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</si>
  <si>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</si>
  <si>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</si>
  <si>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</si>
  <si>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</si>
  <si>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</si>
  <si>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</si>
  <si>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</si>
  <si>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</si>
  <si>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</si>
  <si>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</si>
  <si>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</si>
  <si>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</si>
  <si>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</si>
  <si>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</si>
  <si>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</si>
  <si>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</si>
  <si>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</si>
  <si>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</si>
  <si>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</si>
  <si>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</si>
  <si>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</si>
  <si>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</si>
  <si>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</si>
  <si>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</si>
  <si>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</si>
  <si>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</si>
  <si>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</si>
  <si>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</si>
  <si>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</si>
  <si>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</si>
  <si>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</si>
  <si>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</si>
  <si>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</si>
  <si>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</si>
  <si>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</si>
  <si>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</si>
  <si>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</si>
  <si>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</si>
  <si>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</si>
  <si>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</si>
  <si>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</si>
  <si>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</si>
  <si>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</si>
  <si>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</si>
  <si>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</si>
  <si>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</si>
  <si>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</si>
  <si>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</si>
  <si>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</si>
  <si>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</si>
  <si>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</si>
  <si>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</si>
  <si>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</si>
  <si>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</si>
  <si>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</si>
  <si>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</si>
  <si>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</si>
  <si>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</si>
  <si>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</si>
  <si>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</si>
  <si>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</si>
  <si>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</si>
  <si>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</si>
  <si>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</si>
  <si>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</si>
  <si>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</si>
  <si>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</si>
  <si>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</si>
  <si>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</si>
  <si>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</si>
  <si>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</si>
  <si>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</si>
  <si>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</si>
  <si>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</si>
  <si>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</si>
  <si>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</si>
  <si>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</si>
  <si>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</si>
  <si>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</si>
  <si>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</si>
  <si>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</si>
  <si>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</si>
  <si>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</si>
  <si>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</si>
  <si>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</si>
  <si>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</si>
  <si>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</si>
  <si>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</si>
  <si>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</si>
  <si>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</si>
  <si>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</si>
  <si>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</si>
  <si>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</si>
  <si>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</si>
  <si>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</si>
  <si>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</si>
  <si>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</si>
  <si>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</si>
  <si>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</si>
  <si>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</si>
  <si>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</si>
  <si>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</si>
  <si>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</si>
  <si>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</si>
  <si>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</si>
  <si>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</si>
  <si>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</si>
  <si>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</si>
  <si>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</si>
  <si>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</si>
  <si>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</si>
  <si>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</si>
  <si>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</si>
  <si>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</si>
  <si>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</si>
  <si>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</si>
  <si>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</si>
  <si>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</si>
  <si>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</si>
  <si>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</si>
  <si>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</si>
  <si>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</si>
  <si>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</si>
  <si>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</si>
  <si>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</si>
  <si>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</si>
  <si>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</si>
  <si>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</si>
  <si>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</si>
  <si>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</si>
  <si>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</si>
  <si>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</si>
  <si>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</si>
  <si>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</si>
  <si>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</si>
  <si>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</si>
  <si>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</si>
  <si>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</si>
  <si>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</si>
  <si>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</si>
  <si>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</si>
  <si>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</si>
  <si>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</si>
  <si>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</si>
  <si>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</si>
  <si>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</si>
  <si>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</si>
  <si>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</si>
  <si>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</si>
  <si>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</si>
  <si>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</si>
  <si>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</si>
  <si>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</si>
  <si>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</si>
  <si>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</si>
  <si>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</si>
  <si>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</si>
  <si>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</si>
  <si>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</si>
  <si>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</si>
  <si>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</si>
  <si>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</si>
  <si>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</si>
  <si>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</si>
  <si>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</si>
  <si>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</si>
  <si>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</si>
  <si>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</si>
  <si>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</si>
  <si>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</si>
  <si>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</si>
  <si>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</si>
  <si>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</si>
  <si>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</si>
  <si>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</si>
  <si>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</si>
  <si>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</si>
  <si>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</si>
  <si>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</si>
  <si>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</si>
  <si>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</si>
  <si>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</si>
  <si>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</si>
  <si>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</si>
  <si>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</si>
  <si>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</si>
  <si>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</si>
  <si>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</si>
  <si>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</si>
  <si>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</si>
  <si>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</si>
  <si>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</si>
  <si>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</si>
  <si>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</si>
  <si>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</si>
  <si>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</si>
  <si>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</si>
  <si>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</si>
  <si>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</si>
  <si>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</si>
  <si>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</si>
  <si>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</si>
  <si>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</si>
  <si>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</si>
  <si>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</si>
  <si>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</si>
  <si>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</si>
  <si>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</si>
  <si>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</si>
  <si>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</si>
  <si>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</si>
  <si>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</si>
  <si>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</si>
  <si>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</si>
  <si>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</si>
  <si>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</si>
  <si>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</si>
  <si>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</si>
  <si>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</si>
  <si>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</si>
  <si>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</si>
  <si>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</si>
  <si>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</si>
  <si>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</si>
  <si>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</si>
  <si>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</si>
  <si>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</si>
  <si>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</si>
  <si>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</si>
  <si>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</si>
  <si>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</si>
  <si>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</si>
  <si>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</si>
  <si>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</si>
  <si>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</si>
  <si>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</si>
  <si>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</si>
  <si>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</si>
  <si>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</si>
  <si>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</si>
  <si>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</si>
  <si>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</si>
  <si>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</si>
  <si>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</si>
  <si>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</si>
  <si>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</si>
  <si>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</si>
  <si>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</si>
  <si>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</si>
  <si>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</si>
  <si>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</si>
  <si>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</si>
  <si>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</si>
  <si>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</si>
  <si>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</si>
  <si>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</si>
  <si>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</si>
  <si>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</si>
  <si>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</si>
  <si>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</si>
  <si>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</si>
  <si>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</si>
  <si>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</si>
  <si>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</si>
  <si>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</si>
  <si>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</si>
  <si>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</si>
  <si>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</si>
  <si>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</si>
  <si>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</si>
  <si>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</si>
  <si>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</si>
  <si>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</si>
  <si>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</si>
  <si>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</si>
  <si>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</si>
  <si>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</si>
  <si>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</si>
  <si>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</si>
  <si>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</si>
  <si>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</si>
  <si>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</si>
  <si>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</si>
  <si>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</si>
  <si>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</si>
  <si>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</si>
  <si>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</si>
  <si>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</si>
  <si>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</si>
  <si>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</si>
  <si>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</si>
  <si>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</si>
  <si>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</si>
  <si>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</si>
  <si>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</si>
  <si>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</si>
  <si>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</si>
  <si>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</si>
  <si>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</si>
  <si>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</si>
  <si>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</si>
  <si>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</si>
  <si>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</si>
  <si>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</si>
  <si>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</si>
  <si>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</si>
  <si>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</si>
  <si>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</si>
  <si>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</si>
  <si>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</si>
  <si>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</si>
  <si>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</si>
  <si>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</si>
  <si>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</si>
  <si>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</si>
  <si>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</si>
  <si>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</si>
  <si>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</si>
  <si>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</si>
  <si>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</si>
  <si>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</si>
  <si>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</si>
  <si>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</si>
  <si>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</si>
  <si>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</si>
  <si>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</si>
  <si>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</si>
  <si>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</si>
  <si>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</si>
  <si>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</si>
  <si>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</si>
  <si>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</si>
  <si>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</si>
  <si>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</si>
  <si>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</si>
  <si>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</si>
  <si>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</si>
  <si>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</si>
  <si>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</si>
  <si>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</si>
  <si>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</si>
  <si>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</si>
  <si>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</si>
  <si>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</si>
  <si>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</si>
  <si>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</si>
  <si>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</si>
  <si>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</si>
  <si>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</si>
  <si>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</si>
  <si>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</si>
  <si>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</si>
  <si>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</si>
  <si>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</si>
  <si>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</si>
  <si>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</si>
  <si>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</si>
  <si>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</si>
  <si>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</si>
  <si>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</si>
  <si>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</si>
  <si>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</si>
  <si>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</si>
  <si>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</si>
  <si>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</si>
  <si>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</si>
  <si>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</si>
  <si>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</si>
  <si>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</si>
  <si>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</si>
  <si>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</si>
  <si>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</si>
  <si>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</si>
  <si>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</si>
  <si>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</si>
  <si>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</si>
  <si>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</si>
  <si>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</si>
  <si>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</si>
  <si>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</si>
  <si>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</si>
  <si>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</si>
  <si>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</si>
  <si>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</si>
  <si>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</si>
  <si>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</si>
  <si>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</si>
  <si>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</si>
  <si>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</si>
  <si>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</si>
  <si>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</si>
  <si>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</si>
  <si>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</si>
  <si>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</si>
  <si>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</si>
  <si>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</si>
  <si>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</si>
  <si>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</si>
  <si>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</si>
  <si>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</si>
  <si>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</si>
  <si>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</si>
  <si>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</si>
  <si>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</si>
  <si>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</si>
  <si>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</si>
  <si>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</si>
  <si>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</si>
  <si>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</si>
  <si>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</si>
  <si>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</si>
  <si>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</si>
  <si>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</si>
  <si>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</si>
  <si>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</si>
  <si>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</si>
  <si>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</si>
  <si>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</si>
  <si>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</si>
  <si>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</si>
  <si>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</si>
  <si>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</si>
  <si>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</si>
  <si>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</si>
  <si>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</si>
  <si>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</si>
  <si>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</si>
  <si>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</si>
  <si>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</si>
  <si>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</si>
  <si>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</si>
  <si>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</si>
  <si>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</si>
  <si>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</si>
  <si>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</si>
  <si>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</si>
  <si>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</si>
  <si>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</si>
  <si>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</si>
  <si>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</si>
  <si>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</si>
  <si>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</si>
  <si>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</si>
  <si>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</si>
  <si>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</si>
  <si>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</si>
  <si>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</si>
  <si>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</si>
  <si>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</si>
  <si>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</si>
  <si>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</si>
  <si>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</si>
  <si>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</si>
  <si>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</si>
  <si>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</si>
  <si>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</si>
  <si>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</si>
  <si>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</si>
  <si>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</si>
  <si>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</si>
  <si>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</si>
  <si>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</si>
  <si>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</si>
  <si>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</si>
  <si>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</si>
  <si>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</si>
  <si>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</si>
  <si>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</si>
  <si>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</si>
  <si>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</si>
  <si>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</si>
  <si>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</si>
  <si>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</si>
  <si>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</si>
  <si>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</si>
  <si>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</si>
  <si>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</si>
  <si>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</si>
  <si>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</si>
  <si>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</si>
  <si>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</si>
  <si>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</si>
  <si>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</si>
  <si>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</si>
  <si>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</si>
  <si>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</si>
  <si>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</si>
  <si>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</si>
  <si>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</si>
  <si>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</si>
  <si>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</si>
  <si>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</si>
  <si>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</si>
  <si>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</si>
  <si>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</si>
  <si>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</si>
  <si>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</si>
  <si>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</si>
  <si>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</si>
  <si>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</si>
  <si>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</si>
  <si>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</si>
  <si>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</si>
  <si>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</si>
  <si>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</si>
  <si>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</si>
  <si>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</si>
  <si>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</si>
  <si>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</si>
  <si>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</si>
  <si>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</si>
  <si>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</si>
  <si>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</si>
  <si>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</si>
  <si>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</si>
  <si>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</si>
  <si>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</si>
  <si>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</si>
  <si>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</si>
  <si>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</si>
  <si>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</si>
  <si>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</si>
  <si>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</si>
  <si>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</si>
  <si>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</si>
  <si>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</si>
  <si>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</si>
  <si>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</si>
  <si>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</si>
  <si>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</si>
  <si>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</si>
  <si>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</si>
  <si>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</si>
  <si>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</si>
  <si>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</si>
  <si>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</si>
  <si>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</si>
  <si>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</si>
  <si>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</si>
  <si>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</si>
  <si>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</si>
  <si>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</si>
  <si>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</si>
  <si>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</si>
  <si>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</si>
  <si>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</si>
  <si>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</si>
  <si>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</si>
  <si>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</si>
  <si>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</si>
  <si>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</si>
  <si>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</si>
  <si>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</si>
  <si>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</si>
  <si>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</si>
  <si>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</si>
  <si>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</si>
  <si>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</si>
  <si>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</si>
  <si>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</si>
  <si>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</si>
  <si>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</si>
  <si>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</si>
  <si>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</si>
  <si>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</si>
  <si>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</si>
  <si>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</si>
  <si>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</si>
  <si>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</si>
  <si>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</si>
  <si>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</si>
  <si>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</si>
  <si>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</si>
  <si>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</si>
  <si>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</si>
  <si>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</si>
  <si>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</si>
  <si>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</si>
  <si>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</si>
  <si>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</si>
  <si>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</si>
  <si>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</si>
  <si>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</si>
  <si>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</si>
  <si>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</si>
  <si>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</si>
  <si>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</si>
  <si>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</si>
  <si>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</si>
  <si>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</si>
  <si>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</si>
  <si>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</si>
  <si>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</si>
  <si>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</si>
  <si>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</si>
  <si>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</si>
  <si>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</si>
  <si>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</si>
  <si>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</si>
  <si>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</si>
  <si>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</si>
  <si>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</si>
  <si>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</si>
  <si>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</si>
  <si>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</si>
  <si>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</si>
  <si>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</si>
  <si>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</si>
  <si>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</si>
  <si>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</si>
  <si>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</si>
  <si>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</si>
  <si>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</si>
  <si>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</si>
  <si>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</si>
  <si>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</si>
  <si>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</si>
  <si>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</si>
  <si>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</si>
  <si>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</si>
  <si>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</si>
  <si>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</si>
  <si>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</si>
  <si>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</si>
  <si>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</si>
  <si>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</si>
  <si>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</si>
  <si>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</si>
  <si>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</si>
  <si>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</si>
  <si>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</si>
  <si>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</si>
  <si>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</si>
  <si>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</si>
  <si>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</si>
  <si>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</si>
  <si>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</si>
  <si>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</si>
  <si>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</si>
  <si>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</si>
  <si>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</si>
  <si>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</si>
  <si>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</si>
  <si>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</si>
  <si>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</si>
  <si>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</si>
  <si>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</si>
  <si>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</si>
  <si>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</si>
  <si>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</si>
  <si>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</si>
  <si>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</si>
  <si>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</si>
  <si>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</si>
  <si>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</si>
  <si>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</si>
  <si>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</si>
  <si>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</si>
  <si>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</si>
  <si>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</si>
  <si>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</si>
  <si>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</si>
  <si>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</si>
  <si>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</si>
  <si>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</si>
  <si>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</si>
  <si>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</si>
  <si>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</si>
  <si>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</si>
  <si>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</si>
  <si>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</si>
  <si>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</si>
  <si>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</si>
  <si>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</si>
  <si>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</si>
  <si>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</si>
  <si>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</si>
  <si>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</si>
  <si>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</si>
  <si>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</si>
  <si>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</si>
  <si>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</si>
  <si>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</si>
  <si>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</si>
  <si>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</si>
  <si>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</si>
  <si>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</si>
  <si>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</si>
  <si>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</si>
  <si>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</si>
  <si>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</si>
  <si>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</si>
  <si>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</si>
  <si>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</si>
  <si>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</si>
  <si>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</si>
  <si>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</si>
  <si>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</si>
  <si>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</si>
  <si>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</si>
  <si>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</si>
  <si>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</si>
  <si>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</si>
  <si>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</si>
  <si>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</si>
  <si>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</si>
  <si>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</si>
  <si>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</si>
  <si>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</si>
  <si>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</si>
  <si>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</si>
  <si>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</si>
  <si>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</si>
  <si>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</si>
  <si>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</si>
  <si>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</si>
  <si>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</si>
  <si>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</si>
  <si>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</si>
  <si>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</si>
  <si>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</si>
  <si>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</si>
  <si>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</si>
  <si>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</si>
  <si>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</si>
  <si>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</si>
  <si>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</si>
  <si>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</si>
  <si>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</si>
  <si>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</si>
  <si>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</si>
  <si>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</si>
  <si>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</si>
  <si>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</si>
  <si>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</si>
  <si>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</si>
  <si>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</si>
  <si>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</si>
  <si>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</si>
  <si>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</si>
  <si>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</si>
  <si>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</si>
  <si>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</si>
  <si>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</si>
  <si>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</si>
  <si>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</si>
  <si>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</si>
  <si>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</si>
  <si>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</si>
  <si>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</si>
  <si>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</si>
  <si>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</si>
  <si>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</si>
  <si>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</si>
  <si>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</si>
  <si>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</si>
  <si>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</si>
  <si>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</si>
  <si>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</si>
  <si>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</si>
  <si>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</si>
  <si>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</si>
  <si>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</si>
  <si>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</si>
  <si>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</si>
  <si>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</si>
  <si>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</si>
  <si>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</si>
  <si>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</si>
  <si>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</si>
  <si>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</si>
  <si>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</si>
  <si>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</si>
  <si>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</si>
  <si>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</si>
  <si>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</si>
  <si>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</si>
  <si>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</si>
  <si>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</si>
  <si>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</si>
  <si>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</si>
  <si>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</si>
  <si>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</si>
  <si>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</si>
  <si>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</si>
  <si>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</si>
  <si>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</si>
  <si>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</si>
  <si>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</si>
  <si>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</si>
  <si>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</si>
  <si>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</si>
  <si>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</si>
  <si>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</si>
  <si>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</si>
  <si>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</si>
  <si>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</si>
  <si>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</si>
  <si>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</si>
  <si>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</si>
  <si>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</si>
  <si>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</si>
  <si>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</si>
  <si>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</si>
  <si>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</si>
  <si>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</si>
  <si>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</si>
  <si>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</si>
  <si>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</si>
  <si>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</si>
  <si>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</si>
  <si>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</si>
  <si>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</si>
  <si>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</si>
  <si>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</si>
  <si>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</si>
  <si>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</si>
  <si>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</si>
  <si>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</si>
  <si>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</si>
  <si>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</si>
  <si>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</si>
  <si>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</si>
  <si>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</si>
  <si>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</si>
  <si>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</si>
  <si>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</si>
  <si>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</si>
  <si>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</si>
  <si>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</si>
  <si>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</si>
  <si>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</si>
  <si>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</si>
  <si>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</si>
  <si>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</si>
  <si>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</si>
  <si>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</si>
  <si>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</si>
  <si>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</si>
  <si>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</si>
  <si>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</si>
  <si>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</si>
  <si>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</si>
  <si>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</si>
  <si>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</si>
  <si>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</si>
  <si>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</si>
  <si>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</si>
  <si>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</si>
  <si>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</si>
  <si>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</si>
  <si>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</si>
  <si>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</si>
  <si>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</si>
  <si>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</si>
  <si>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</si>
  <si>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</si>
  <si>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</si>
  <si>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</si>
  <si>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</si>
  <si>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</si>
  <si>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</si>
  <si>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</si>
  <si>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</si>
  <si>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</si>
  <si>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</si>
  <si>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</si>
  <si>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</si>
  <si>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</si>
  <si>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</si>
  <si>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</si>
  <si>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</si>
  <si>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</si>
  <si>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</si>
  <si>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</si>
  <si>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</si>
  <si>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</si>
  <si>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</si>
  <si>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</si>
  <si>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</si>
  <si>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</si>
  <si>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</si>
  <si>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</si>
  <si>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</si>
  <si>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</si>
  <si>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</si>
  <si>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</si>
  <si>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</si>
  <si>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</si>
  <si>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</si>
  <si>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</si>
  <si>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</si>
  <si>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</si>
  <si>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</si>
  <si>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</si>
  <si>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</si>
  <si>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</si>
  <si>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</si>
  <si>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</si>
  <si>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</si>
  <si>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</si>
  <si>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</si>
  <si>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</si>
  <si>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</si>
  <si>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</si>
  <si>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</si>
  <si>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</si>
  <si>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</si>
  <si>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</si>
  <si>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</si>
  <si>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</si>
  <si>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</si>
  <si>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</si>
  <si>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</si>
  <si>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</si>
  <si>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</si>
  <si>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</si>
  <si>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</si>
  <si>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</si>
  <si>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</si>
  <si>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</si>
  <si>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</si>
  <si>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</si>
  <si>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</si>
  <si>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</si>
  <si>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</si>
  <si>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</si>
  <si>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</si>
  <si>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</si>
  <si>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</si>
  <si>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</si>
  <si>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</si>
  <si>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</si>
  <si>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</si>
  <si>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</si>
  <si>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</si>
  <si>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</si>
  <si>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</si>
  <si>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</si>
  <si>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</si>
  <si>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</si>
  <si>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</si>
  <si>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</si>
  <si>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</si>
  <si>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</si>
  <si>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</si>
  <si>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</si>
  <si>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</si>
  <si>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</si>
  <si>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</si>
  <si>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</si>
  <si>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</si>
  <si>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</si>
  <si>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</si>
  <si>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</si>
  <si>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</si>
  <si>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</si>
  <si>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</si>
  <si>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</si>
  <si>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</si>
  <si>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</si>
  <si>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</si>
  <si>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</si>
  <si>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</si>
  <si>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</si>
  <si>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</si>
  <si>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</si>
  <si>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</si>
  <si>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</si>
  <si>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</si>
  <si>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</si>
  <si>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</si>
  <si>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</si>
  <si>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</si>
  <si>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</si>
  <si>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</si>
  <si>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</si>
  <si>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</si>
  <si>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</si>
  <si>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</si>
  <si>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</si>
  <si>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</si>
  <si>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</si>
  <si>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</si>
  <si>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</si>
  <si>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</si>
  <si>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</si>
  <si>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</si>
  <si>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</si>
  <si>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</si>
  <si>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</si>
  <si>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</si>
  <si>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</si>
  <si>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</si>
  <si>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</si>
  <si>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</si>
  <si>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</si>
  <si>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</si>
  <si>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</si>
  <si>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</si>
  <si>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</si>
  <si>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</si>
  <si>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</si>
  <si>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</si>
  <si>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</si>
  <si>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</si>
  <si>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</si>
  <si>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</si>
  <si>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</si>
  <si>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</si>
  <si>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</si>
  <si>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</si>
  <si>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</si>
  <si>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</si>
  <si>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</si>
  <si>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</si>
  <si>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</si>
  <si>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</si>
  <si>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</si>
  <si>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</si>
  <si>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</si>
  <si>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</si>
  <si>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</si>
  <si>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</si>
  <si>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</si>
  <si>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</si>
  <si>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</si>
  <si>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</si>
  <si>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</si>
  <si>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</si>
  <si>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</si>
  <si>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</si>
  <si>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</si>
  <si>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</si>
  <si>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</si>
  <si>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</si>
  <si>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</si>
  <si>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</si>
  <si>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</si>
  <si>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</si>
  <si>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</si>
  <si>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</si>
  <si>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</si>
  <si>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</si>
  <si>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</si>
  <si>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</si>
  <si>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</si>
  <si>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</si>
  <si>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</si>
  <si>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</si>
  <si>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</si>
  <si>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</si>
  <si>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</si>
  <si>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</si>
  <si>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</si>
  <si>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</si>
  <si>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</si>
  <si>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</si>
  <si>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</si>
  <si>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</si>
  <si>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</si>
  <si>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</si>
  <si>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</si>
  <si>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</si>
  <si>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</si>
  <si>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</si>
  <si>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</si>
  <si>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</si>
  <si>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</si>
  <si>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</si>
  <si>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</si>
  <si>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</si>
  <si>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</si>
  <si>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</si>
  <si>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</si>
  <si>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</si>
  <si>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</si>
  <si>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</si>
  <si>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</si>
  <si>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</si>
  <si>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</si>
  <si>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</si>
  <si>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</si>
  <si>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</si>
  <si>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</si>
  <si>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</si>
  <si>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</si>
  <si>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</si>
  <si>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</si>
  <si>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</si>
  <si>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</si>
  <si>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</si>
  <si>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</si>
  <si>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</si>
  <si>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</si>
  <si>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</si>
  <si>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</si>
  <si>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</si>
  <si>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</si>
  <si>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</si>
  <si>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</si>
  <si>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</si>
  <si>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</si>
  <si>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</si>
  <si>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</si>
  <si>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</si>
  <si>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</si>
  <si>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</si>
  <si>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</si>
  <si>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</si>
  <si>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</si>
  <si>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</si>
  <si>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</si>
  <si>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</si>
  <si>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</si>
  <si>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</si>
  <si>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</si>
  <si>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</si>
  <si>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</si>
  <si>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</si>
  <si>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</si>
  <si>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</si>
  <si>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</si>
  <si>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</si>
  <si>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</si>
  <si>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</si>
  <si>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</si>
  <si>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</si>
  <si>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</si>
  <si>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</si>
  <si>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</si>
  <si>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</si>
  <si>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</si>
  <si>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</si>
  <si>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</si>
  <si>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</si>
  <si>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</si>
  <si>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</si>
  <si>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</si>
  <si>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</si>
  <si>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</si>
  <si>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</si>
  <si>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</si>
  <si>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</si>
  <si>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</si>
  <si>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</si>
  <si>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</si>
  <si>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</si>
  <si>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</si>
  <si>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</si>
  <si>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</si>
  <si>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</si>
  <si>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</si>
  <si>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</si>
  <si>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</si>
  <si>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</si>
  <si>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</si>
  <si>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</si>
  <si>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</si>
  <si>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</si>
  <si>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</si>
  <si>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</si>
  <si>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</si>
  <si>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</si>
  <si>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</si>
  <si>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</si>
  <si>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</si>
  <si>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</si>
  <si>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</si>
  <si>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</si>
  <si>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</si>
  <si>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</si>
  <si>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</si>
  <si>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</si>
  <si>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</si>
  <si>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</si>
  <si>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</si>
  <si>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</si>
  <si>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</si>
  <si>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</si>
  <si>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</si>
  <si>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</si>
  <si>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</si>
  <si>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</si>
  <si>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</si>
  <si>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</si>
  <si>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</si>
  <si>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</si>
  <si>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</si>
  <si>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</si>
  <si>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</si>
  <si>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</si>
  <si>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</si>
  <si>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</si>
  <si>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</si>
  <si>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</si>
  <si>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</si>
  <si>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</si>
  <si>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</si>
  <si>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</si>
  <si>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</si>
  <si>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</si>
  <si>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</si>
  <si>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</si>
  <si>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</si>
  <si>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</si>
  <si>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</si>
  <si>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</si>
  <si>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</si>
  <si>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</si>
  <si>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</si>
  <si>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</si>
  <si>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</si>
  <si>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</si>
  <si>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</si>
  <si>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</si>
  <si>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</si>
  <si>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</si>
  <si>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</si>
  <si>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</si>
  <si>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</si>
  <si>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</si>
  <si>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</si>
  <si>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</si>
  <si>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</si>
  <si>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</si>
  <si>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</si>
  <si>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</si>
  <si>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</si>
  <si>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</si>
  <si>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</si>
  <si>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</si>
  <si>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</si>
  <si>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</si>
  <si>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</si>
  <si>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</si>
  <si>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</si>
  <si>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</si>
  <si>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</si>
  <si>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</si>
  <si>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</si>
  <si>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</si>
  <si>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</si>
  <si>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</si>
  <si>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</si>
  <si>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</si>
  <si>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</si>
  <si>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</si>
  <si>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</si>
  <si>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</si>
  <si>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</si>
  <si>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</si>
  <si>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</si>
  <si>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</si>
  <si>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</si>
  <si>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</si>
  <si>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</si>
  <si>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</si>
  <si>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</si>
  <si>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</si>
  <si>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</si>
  <si>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</si>
  <si>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</si>
  <si>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</si>
  <si>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</si>
  <si>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</si>
  <si>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</si>
  <si>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</si>
  <si>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</si>
  <si>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</si>
  <si>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</si>
  <si>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</si>
  <si>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</si>
  <si>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</si>
  <si>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</si>
  <si>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</si>
  <si>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</si>
  <si>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</si>
  <si>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</si>
  <si>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</si>
  <si>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</si>
  <si>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</si>
  <si>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</si>
  <si>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</si>
  <si>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</si>
  <si>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</si>
  <si>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</si>
  <si>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</si>
  <si>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</si>
  <si>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</si>
  <si>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</si>
  <si>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</si>
  <si>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</si>
  <si>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</si>
  <si>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</si>
  <si>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</si>
  <si>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</si>
  <si>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</si>
  <si>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</si>
  <si>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</si>
  <si>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</si>
  <si>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</si>
  <si>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</si>
  <si>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</si>
  <si>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</si>
  <si>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</si>
  <si>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</si>
  <si>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</si>
  <si>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</si>
  <si>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</si>
  <si>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</si>
  <si>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</si>
  <si>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</si>
  <si>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</si>
  <si>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</si>
  <si>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</si>
  <si>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</si>
  <si>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</si>
  <si>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</si>
  <si>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</si>
  <si>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</si>
  <si>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</si>
  <si>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</si>
  <si>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</si>
  <si>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</si>
  <si>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</si>
  <si>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</si>
  <si>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</si>
  <si>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</si>
  <si>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</si>
  <si>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</si>
  <si>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</si>
  <si>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</si>
  <si>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</si>
  <si>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</si>
  <si>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</si>
  <si>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</si>
  <si>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</si>
  <si>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</si>
  <si>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</si>
  <si>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</si>
  <si>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</si>
  <si>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</si>
  <si>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</si>
  <si>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</si>
  <si>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</si>
  <si>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</si>
  <si>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</si>
  <si>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</si>
  <si>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</si>
  <si>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</si>
  <si>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</si>
  <si>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</si>
  <si>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</si>
  <si>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</si>
  <si>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</si>
  <si>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</si>
  <si>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</si>
  <si>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</si>
  <si>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</si>
  <si>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</si>
  <si>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</si>
  <si>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</si>
  <si>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</si>
  <si>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</si>
  <si>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</si>
  <si>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</si>
  <si>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</si>
  <si>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</si>
  <si>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</si>
  <si>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</si>
  <si>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</si>
  <si>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</si>
  <si>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</si>
  <si>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</si>
  <si>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</si>
  <si>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</si>
  <si>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</si>
  <si>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</si>
  <si>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</si>
  <si>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</si>
  <si>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</si>
  <si>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</si>
  <si>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</si>
  <si>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</si>
  <si>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</si>
  <si>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</si>
  <si>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</si>
  <si>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</si>
  <si>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</si>
  <si>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</si>
  <si>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</si>
  <si>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</si>
  <si>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</si>
  <si>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</si>
  <si>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</si>
  <si>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</si>
  <si>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</si>
  <si>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</si>
  <si>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</si>
  <si>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</si>
  <si>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</si>
  <si>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</si>
  <si>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</si>
  <si>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</si>
  <si>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</si>
  <si>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</si>
  <si>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</si>
  <si>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</si>
  <si>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</si>
  <si>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</si>
  <si>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</si>
  <si>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</si>
  <si>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</si>
  <si>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</si>
  <si>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</si>
  <si>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</si>
  <si>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</si>
  <si>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</si>
  <si>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</si>
  <si>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</si>
  <si>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</si>
  <si>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</si>
  <si>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</si>
  <si>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</si>
  <si>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</si>
  <si>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</si>
  <si>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</si>
  <si>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</si>
  <si>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</si>
  <si>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</si>
  <si>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</si>
  <si>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</si>
  <si>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</si>
  <si>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</si>
  <si>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</si>
  <si>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</si>
  <si>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</si>
  <si>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</si>
  <si>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</si>
  <si>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</si>
  <si>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</si>
  <si>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</si>
  <si>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</si>
  <si>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</si>
  <si>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</si>
  <si>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</si>
  <si>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</si>
  <si>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</si>
  <si>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</si>
  <si>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</si>
  <si>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</si>
  <si>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</si>
  <si>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</si>
  <si>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</si>
  <si>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</si>
  <si>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</si>
  <si>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</si>
  <si>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</si>
  <si>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</si>
  <si>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</si>
  <si>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</si>
  <si>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</si>
  <si>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</si>
  <si>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</si>
  <si>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</si>
  <si>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</si>
  <si>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</si>
  <si>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</si>
  <si>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</si>
  <si>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</si>
  <si>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</si>
  <si>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</si>
  <si>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</si>
  <si>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</si>
  <si>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</si>
  <si>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</si>
  <si>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</si>
  <si>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</si>
  <si>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</si>
  <si>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</si>
  <si>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</si>
  <si>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</si>
  <si>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</si>
  <si>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</si>
  <si>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</si>
  <si>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</si>
  <si>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</si>
  <si>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</si>
  <si>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</si>
  <si>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</si>
  <si>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</si>
  <si>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</si>
  <si>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</si>
  <si>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</si>
  <si>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</si>
  <si>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</si>
  <si>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</si>
  <si>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</si>
  <si>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</si>
  <si>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</si>
  <si>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</si>
  <si>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</si>
  <si>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</si>
  <si>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</si>
  <si>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</si>
  <si>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</si>
  <si>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</si>
  <si>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</si>
  <si>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</si>
  <si>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</si>
  <si>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</si>
  <si>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</si>
  <si>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</si>
  <si>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</si>
  <si>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</si>
  <si>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</si>
  <si>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</si>
  <si>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</si>
  <si>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</si>
  <si>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</si>
  <si>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</si>
  <si>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</si>
  <si>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</si>
  <si>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</si>
  <si>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</si>
  <si>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</si>
  <si>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</si>
  <si>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</si>
  <si>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</si>
  <si>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</si>
  <si>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</si>
  <si>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</si>
  <si>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</si>
  <si>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</si>
  <si>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</si>
  <si>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</si>
  <si>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</si>
  <si>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</si>
  <si>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</si>
  <si>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</si>
  <si>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</si>
  <si>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</si>
  <si>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</si>
  <si>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</si>
  <si>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</si>
  <si>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</si>
  <si>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</si>
  <si>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</si>
  <si>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</si>
  <si>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</si>
  <si>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</si>
  <si>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</si>
  <si>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</si>
  <si>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</si>
  <si>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</si>
  <si>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</si>
  <si>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</si>
  <si>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</si>
  <si>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</si>
  <si>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</si>
  <si>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</si>
  <si>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</si>
  <si>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</si>
  <si>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</si>
  <si>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</si>
  <si>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</si>
  <si>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</si>
  <si>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</si>
  <si>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</si>
  <si>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</si>
  <si>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</si>
  <si>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</si>
  <si>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</si>
  <si>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</si>
  <si>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</si>
  <si>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</si>
  <si>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</si>
  <si>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</si>
  <si>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</si>
  <si>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</si>
  <si>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</si>
  <si>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</si>
  <si>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</si>
  <si>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</si>
  <si>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</si>
  <si>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</si>
  <si>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</si>
  <si>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</si>
  <si>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</si>
  <si>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</si>
  <si>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</si>
  <si>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</si>
  <si>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</si>
  <si>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</si>
  <si>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</si>
  <si>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</si>
  <si>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</si>
  <si>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</si>
  <si>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</si>
  <si>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</si>
  <si>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</si>
  <si>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</si>
  <si>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</si>
  <si>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</si>
  <si>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</si>
  <si>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</si>
  <si>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</si>
  <si>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</si>
  <si>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</si>
  <si>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</si>
  <si>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</si>
  <si>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</si>
  <si>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</si>
  <si>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</si>
  <si>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</si>
  <si>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</si>
  <si>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</si>
  <si>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</si>
  <si>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</si>
  <si>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</si>
  <si>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</si>
  <si>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</si>
  <si>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</si>
  <si>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</si>
  <si>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</si>
  <si>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</si>
  <si>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</si>
  <si>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</si>
  <si>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</si>
  <si>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</si>
  <si>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</si>
  <si>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</si>
  <si>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</si>
  <si>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</si>
  <si>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</si>
  <si>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</si>
  <si>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</si>
  <si>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</si>
  <si>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</si>
  <si>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</si>
  <si>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</si>
  <si>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</si>
  <si>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</si>
  <si>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</si>
  <si>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</si>
  <si>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</si>
  <si>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</si>
  <si>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</si>
  <si>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</si>
  <si>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</si>
  <si>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</si>
  <si>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</si>
  <si>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</si>
  <si>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</si>
  <si>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</si>
  <si>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</si>
  <si>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</si>
  <si>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</si>
  <si>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</si>
  <si>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</si>
  <si>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</si>
  <si>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</si>
  <si>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</si>
  <si>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</si>
  <si>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</si>
  <si>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</si>
  <si>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</si>
  <si>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</si>
  <si>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</si>
  <si>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</si>
  <si>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</si>
  <si>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</si>
  <si>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</si>
  <si>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</si>
  <si>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</si>
  <si>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</si>
  <si>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</si>
  <si>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</si>
  <si>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</si>
  <si>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</si>
  <si>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</si>
  <si>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</si>
  <si>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</si>
  <si>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</si>
  <si>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</si>
  <si>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</si>
  <si>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</si>
  <si>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</si>
  <si>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</si>
  <si>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</si>
  <si>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</si>
  <si>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</si>
  <si>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</si>
  <si>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</si>
  <si>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</si>
  <si>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</si>
  <si>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</si>
  <si>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</si>
  <si>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</si>
  <si>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</si>
  <si>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</si>
  <si>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</si>
  <si>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</si>
  <si>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</si>
  <si>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</si>
  <si>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</si>
  <si>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</si>
  <si>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</si>
  <si>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</si>
  <si>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</si>
  <si>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</si>
  <si>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</si>
  <si>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</si>
  <si>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</si>
  <si>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</si>
  <si>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</si>
  <si>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</si>
  <si>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</si>
  <si>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</si>
  <si>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</si>
  <si>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</si>
  <si>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</si>
  <si>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</si>
  <si>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</si>
  <si>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</si>
  <si>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</si>
  <si>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</si>
  <si>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</si>
  <si>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</si>
  <si>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</si>
  <si>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</si>
  <si>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</si>
  <si>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</si>
  <si>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</si>
  <si>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</si>
  <si>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</si>
  <si>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</si>
  <si>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</si>
  <si>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</si>
  <si>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</si>
  <si>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</si>
  <si>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</si>
  <si>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</si>
  <si>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</si>
  <si>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</si>
  <si>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</si>
  <si>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</si>
  <si>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</si>
  <si>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</si>
  <si>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</si>
  <si>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</si>
  <si>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</si>
  <si>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</si>
  <si>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</si>
  <si>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</si>
  <si>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</si>
  <si>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</si>
  <si>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</si>
  <si>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</si>
  <si>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</si>
  <si>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</si>
  <si>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</si>
  <si>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</si>
  <si>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</si>
  <si>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</si>
  <si>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</si>
  <si>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</si>
  <si>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</si>
  <si>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</si>
  <si>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</si>
  <si>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</si>
  <si>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</si>
  <si>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</si>
  <si>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</si>
  <si>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</si>
  <si>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</si>
  <si>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</si>
  <si>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</si>
  <si>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</si>
  <si>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</si>
  <si>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</si>
  <si>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</si>
  <si>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</si>
  <si>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</si>
  <si>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</si>
  <si>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</si>
  <si>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</si>
  <si>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</si>
  <si>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</si>
  <si>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</si>
  <si>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</si>
  <si>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</si>
  <si>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</si>
  <si>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</si>
  <si>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</si>
  <si>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</si>
  <si>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</si>
  <si>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</si>
  <si>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</si>
  <si>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</si>
  <si>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</si>
  <si>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</si>
  <si>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</si>
  <si>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</si>
  <si>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</si>
  <si>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</si>
  <si>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</si>
  <si>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</si>
  <si>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</si>
  <si>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</si>
  <si>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</si>
  <si>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</si>
  <si>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</si>
  <si>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</si>
  <si>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</si>
  <si>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</si>
  <si>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</si>
  <si>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</si>
  <si>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</si>
  <si>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</si>
  <si>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</si>
  <si>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</si>
  <si>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</si>
  <si>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</si>
  <si>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</si>
  <si>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</si>
  <si>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</si>
  <si>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</si>
  <si>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</si>
  <si>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</si>
  <si>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</si>
  <si>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</si>
  <si>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</si>
  <si>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</si>
  <si>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</si>
  <si>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</si>
  <si>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</si>
  <si>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</si>
  <si>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</si>
  <si>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</si>
  <si>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</si>
  <si>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</si>
  <si>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</si>
  <si>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</si>
  <si>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</si>
  <si>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</si>
  <si>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</si>
  <si>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</si>
  <si>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</si>
  <si>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</si>
  <si>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</si>
  <si>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</si>
  <si>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</si>
  <si>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</si>
  <si>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</si>
  <si>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</si>
  <si>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</si>
  <si>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</si>
  <si>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</si>
  <si>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</si>
  <si>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</si>
  <si>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</si>
  <si>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</si>
  <si>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</si>
  <si>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</si>
  <si>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</si>
  <si>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</si>
  <si>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</si>
  <si>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</si>
  <si>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</si>
  <si>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</si>
  <si>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</si>
  <si>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</si>
  <si>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</si>
  <si>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</si>
  <si>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</si>
  <si>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</si>
  <si>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</si>
  <si>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</si>
  <si>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</si>
  <si>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</si>
  <si>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</si>
  <si>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</si>
  <si>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</si>
  <si>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</si>
  <si>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</si>
  <si>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</si>
  <si>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</si>
  <si>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</si>
  <si>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</si>
  <si>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</si>
  <si>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</si>
  <si>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</si>
  <si>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</si>
  <si>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</si>
  <si>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</si>
  <si>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</si>
  <si>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</si>
  <si>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</si>
  <si>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</si>
  <si>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</si>
  <si>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</si>
  <si>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</si>
  <si>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</si>
  <si>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</si>
  <si>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</si>
  <si>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</si>
  <si>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</si>
  <si>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</si>
  <si>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</si>
  <si>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</si>
  <si>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</si>
  <si>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</si>
  <si>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</si>
  <si>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</si>
  <si>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</si>
  <si>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</si>
  <si>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</si>
  <si>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</si>
  <si>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</si>
  <si>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</si>
  <si>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</si>
  <si>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</si>
  <si>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</si>
  <si>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</si>
  <si>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</si>
  <si>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</si>
  <si>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</si>
  <si>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</si>
  <si>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</si>
  <si>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</si>
  <si>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</si>
  <si>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</si>
  <si>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</si>
  <si>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</si>
  <si>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</si>
  <si>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</si>
  <si>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</si>
  <si>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</si>
  <si>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</si>
  <si>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</si>
  <si>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</si>
  <si>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</si>
  <si>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</si>
  <si>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</si>
  <si>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</si>
  <si>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</si>
  <si>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</si>
  <si>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</si>
  <si>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</si>
  <si>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</si>
  <si>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</si>
  <si>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</si>
  <si>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</si>
  <si>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</si>
  <si>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</si>
  <si>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</si>
  <si>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</si>
  <si>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</si>
  <si>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</si>
  <si>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</si>
  <si>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</si>
  <si>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</si>
  <si>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</si>
  <si>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</si>
  <si>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</si>
  <si>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</si>
  <si>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</si>
  <si>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</si>
  <si>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</si>
  <si>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</si>
  <si>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</si>
  <si>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</si>
  <si>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</si>
  <si>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</si>
  <si>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</si>
  <si>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</si>
  <si>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</si>
  <si>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</si>
  <si>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</si>
  <si>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</si>
  <si>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</si>
  <si>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</si>
  <si>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</si>
  <si>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</si>
  <si>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</si>
  <si>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</si>
  <si>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</si>
  <si>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</si>
  <si>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</si>
  <si>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</si>
  <si>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</si>
  <si>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</si>
  <si>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</si>
  <si>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</si>
  <si>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</si>
  <si>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</si>
  <si>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</si>
  <si>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</si>
  <si>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</si>
  <si>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</si>
  <si>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</si>
  <si>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</si>
  <si>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</si>
  <si>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</si>
  <si>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</si>
  <si>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</si>
  <si>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</si>
  <si>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</si>
  <si>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</si>
  <si>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</si>
  <si>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</si>
  <si>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</si>
  <si>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</si>
  <si>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</si>
  <si>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</si>
  <si>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</si>
  <si>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</si>
  <si>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</si>
  <si>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</si>
  <si>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</si>
  <si>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</si>
  <si>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</si>
  <si>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</si>
  <si>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</si>
  <si>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</si>
  <si>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</si>
  <si>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</si>
  <si>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</si>
  <si>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</si>
  <si>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</si>
  <si>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</si>
  <si>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</si>
  <si>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</si>
  <si>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</si>
  <si>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</si>
  <si>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</si>
  <si>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</si>
  <si>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</si>
  <si>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</si>
  <si>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</si>
  <si>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</si>
  <si>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</si>
  <si>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</si>
  <si>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</si>
  <si>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</si>
  <si>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</si>
  <si>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</si>
  <si>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</si>
  <si>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</si>
  <si>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</si>
  <si>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</si>
  <si>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</si>
  <si>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</si>
  <si>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</si>
  <si>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</si>
  <si>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</si>
  <si>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</si>
  <si>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</si>
  <si>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</si>
  <si>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</si>
  <si>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</si>
  <si>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</si>
  <si>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</si>
  <si>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</si>
  <si>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</si>
  <si>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</si>
  <si>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</si>
  <si>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</si>
  <si>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</si>
  <si>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</si>
  <si>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</si>
  <si>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</si>
  <si>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</si>
  <si>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</si>
  <si>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</si>
  <si>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</si>
  <si>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</si>
  <si>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</si>
  <si>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</si>
  <si>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</si>
  <si>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</si>
  <si>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</si>
  <si>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</si>
  <si>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</si>
  <si>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</si>
  <si>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</si>
  <si>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</si>
  <si>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</si>
  <si>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</si>
  <si>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</si>
  <si>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</si>
  <si>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</si>
  <si>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</si>
  <si>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</si>
  <si>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</si>
  <si>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</si>
  <si>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</si>
  <si>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</si>
  <si>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</si>
  <si>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</si>
  <si>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</si>
  <si>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</si>
  <si>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</si>
  <si>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</si>
  <si>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</si>
  <si>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</si>
  <si>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</si>
  <si>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</si>
  <si>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</si>
  <si>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</si>
  <si>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</si>
  <si>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</si>
  <si>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</si>
  <si>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</si>
  <si>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</si>
  <si>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</si>
  <si>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</si>
  <si>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</si>
  <si>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</si>
  <si>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</si>
  <si>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</si>
  <si>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</si>
  <si>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</si>
  <si>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</si>
  <si>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</si>
  <si>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</si>
  <si>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</si>
  <si>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</si>
  <si>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</si>
  <si>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</si>
  <si>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</si>
  <si>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</si>
  <si>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</si>
  <si>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</si>
  <si>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</si>
  <si>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</si>
  <si>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</si>
  <si>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</si>
  <si>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</si>
  <si>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</si>
  <si>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</si>
  <si>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</si>
  <si>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</si>
  <si>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</si>
  <si>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</si>
  <si>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</si>
  <si>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</si>
  <si>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</si>
  <si>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</si>
  <si>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</si>
  <si>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</si>
  <si>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</si>
  <si>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</si>
  <si>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</si>
  <si>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</si>
  <si>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</si>
  <si>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</si>
  <si>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</si>
  <si>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</si>
  <si>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</si>
  <si>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</si>
  <si>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</si>
  <si>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</si>
  <si>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</si>
  <si>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</si>
  <si>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</si>
  <si>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</si>
  <si>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</si>
  <si>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</si>
  <si>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</si>
  <si>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</si>
  <si>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</si>
  <si>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</si>
  <si>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</si>
  <si>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</si>
  <si>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</si>
  <si>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</si>
  <si>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</si>
  <si>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</si>
  <si>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</si>
  <si>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</si>
  <si>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</si>
  <si>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</si>
  <si>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</si>
  <si>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</si>
  <si>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</si>
  <si>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</si>
  <si>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</si>
  <si>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</si>
  <si>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</si>
  <si>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</si>
  <si>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</si>
  <si>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</si>
  <si>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</si>
  <si>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</si>
  <si>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</si>
  <si>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</si>
  <si>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</si>
  <si>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</si>
  <si>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</si>
  <si>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</si>
  <si>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</si>
  <si>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</si>
  <si>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</si>
  <si>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</si>
  <si>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</si>
  <si>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</si>
  <si>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</si>
  <si>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</si>
  <si>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</si>
  <si>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</si>
  <si>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</si>
  <si>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</si>
  <si>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</si>
  <si>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</si>
  <si>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</si>
  <si>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</si>
  <si>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</si>
  <si>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</si>
  <si>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</si>
  <si>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</si>
  <si>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</si>
  <si>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</si>
  <si>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</si>
  <si>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</si>
  <si>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</si>
  <si>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</si>
  <si>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</si>
  <si>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</si>
  <si>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</si>
  <si>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</si>
  <si>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</si>
  <si>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</si>
  <si>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</si>
  <si>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</si>
  <si>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</si>
  <si>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</si>
  <si>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</si>
  <si>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</si>
  <si>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</si>
  <si>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</si>
  <si>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</si>
  <si>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</si>
  <si>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</si>
  <si>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</si>
  <si>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</si>
  <si>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</si>
  <si>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</si>
  <si>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</si>
  <si>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</si>
  <si>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</si>
  <si>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</si>
  <si>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</si>
  <si>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</si>
  <si>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</si>
  <si>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</si>
  <si>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</si>
  <si>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</si>
  <si>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</si>
  <si>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</si>
  <si>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</si>
  <si>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</si>
  <si>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</si>
  <si>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</si>
  <si>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</si>
  <si>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</si>
  <si>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</si>
  <si>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</si>
  <si>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</si>
  <si>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</si>
  <si>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</si>
  <si>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</si>
  <si>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</si>
  <si>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</si>
  <si>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</si>
  <si>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</si>
  <si>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</si>
  <si>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</si>
  <si>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</si>
  <si>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</si>
  <si>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</si>
  <si>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</si>
  <si>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</si>
  <si>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</si>
  <si>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</si>
  <si>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</si>
  <si>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</si>
  <si>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</si>
  <si>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</si>
  <si>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</si>
  <si>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</si>
  <si>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</si>
  <si>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</si>
  <si>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</si>
  <si>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</si>
  <si>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</si>
  <si>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</si>
  <si>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</si>
  <si>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</si>
  <si>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</si>
  <si>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</si>
  <si>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</si>
  <si>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</si>
  <si>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</si>
  <si>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</si>
  <si>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</si>
  <si>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</si>
  <si>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</si>
  <si>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</si>
  <si>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</si>
  <si>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</si>
  <si>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</si>
  <si>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</si>
  <si>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</si>
  <si>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</si>
  <si>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</si>
  <si>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</si>
  <si>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</si>
  <si>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</si>
  <si>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</si>
  <si>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</si>
  <si>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</si>
  <si>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</si>
  <si>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</si>
  <si>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</si>
  <si>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</si>
  <si>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</si>
  <si>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</si>
  <si>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</si>
  <si>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</si>
  <si>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</si>
  <si>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</si>
  <si>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</si>
  <si>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</si>
  <si>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</si>
  <si>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</si>
  <si>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</si>
  <si>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</si>
  <si>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</si>
  <si>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</si>
  <si>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</si>
  <si>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</si>
  <si>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</si>
  <si>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</si>
  <si>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</si>
  <si>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</si>
  <si>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</si>
  <si>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</si>
  <si>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</si>
  <si>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</si>
  <si>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</si>
  <si>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</si>
  <si>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</si>
  <si>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</si>
  <si>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</si>
  <si>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</si>
  <si>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</si>
  <si>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</si>
  <si>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</si>
  <si>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</si>
  <si>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</si>
  <si>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</si>
  <si>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</si>
  <si>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</si>
  <si>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</si>
  <si>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</si>
  <si>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</si>
  <si>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</si>
  <si>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</si>
  <si>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</si>
  <si>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</si>
  <si>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</si>
  <si>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</si>
  <si>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</si>
  <si>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</si>
  <si>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</si>
  <si>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</si>
  <si>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</si>
  <si>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</si>
  <si>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</si>
  <si>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</si>
  <si>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</si>
  <si>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</si>
  <si>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</si>
  <si>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</si>
  <si>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</si>
  <si>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</si>
  <si>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</si>
  <si>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</si>
  <si>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</si>
  <si>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</si>
  <si>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</si>
  <si>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</si>
  <si>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</si>
  <si>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</si>
  <si>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</si>
  <si>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</si>
  <si>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</si>
  <si>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</si>
  <si>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</si>
  <si>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</si>
  <si>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</si>
  <si>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</si>
  <si>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</si>
  <si>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</si>
  <si>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</si>
  <si>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</si>
  <si>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</si>
  <si>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</si>
  <si>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</si>
  <si>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</si>
  <si>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</si>
  <si>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</si>
  <si>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</si>
  <si>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</si>
  <si>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</si>
  <si>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</si>
  <si>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</si>
  <si>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</si>
  <si>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</si>
  <si>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</si>
  <si>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</si>
  <si>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</si>
  <si>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</si>
  <si>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</si>
  <si>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</si>
  <si>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</si>
  <si>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</si>
  <si>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</si>
  <si>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</si>
  <si>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</si>
  <si>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</si>
  <si>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</si>
  <si>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</si>
  <si>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</si>
  <si>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</si>
  <si>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</si>
  <si>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</si>
  <si>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</si>
  <si>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</si>
  <si>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</si>
  <si>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</si>
  <si>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</si>
  <si>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</si>
  <si>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</si>
  <si>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</si>
  <si>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</si>
  <si>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</si>
  <si>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</si>
  <si>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</si>
  <si>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</si>
  <si>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</si>
  <si>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</si>
  <si>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</si>
  <si>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</si>
  <si>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</si>
  <si>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</si>
  <si>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</si>
  <si>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</si>
  <si>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</si>
  <si>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</si>
  <si>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</si>
  <si>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</si>
  <si>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</si>
  <si>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</si>
  <si>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</si>
  <si>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</si>
  <si>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</si>
  <si>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</si>
  <si>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</si>
  <si>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</si>
  <si>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</si>
  <si>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</si>
  <si>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</si>
  <si>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</si>
  <si>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</si>
  <si>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</si>
  <si>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</si>
  <si>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</si>
  <si>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</si>
  <si>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</si>
  <si>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</si>
  <si>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</si>
  <si>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</si>
  <si>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</si>
  <si>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</si>
  <si>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</si>
  <si>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</si>
  <si>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</si>
  <si>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</si>
  <si>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</si>
  <si>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</si>
  <si>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</si>
  <si>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</si>
  <si>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</si>
  <si>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</si>
  <si>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</si>
  <si>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</si>
  <si>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</si>
  <si>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</si>
  <si>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</si>
  <si>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</si>
  <si>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</si>
  <si>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</si>
  <si>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</si>
  <si>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</si>
  <si>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</si>
  <si>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</si>
  <si>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</si>
  <si>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</si>
  <si>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</si>
  <si>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</si>
  <si>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</si>
  <si>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</si>
  <si>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</si>
  <si>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</si>
  <si>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</si>
  <si>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</si>
  <si>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</si>
  <si>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</si>
  <si>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</si>
  <si>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</si>
  <si>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</si>
  <si>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</si>
  <si>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</si>
  <si>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</si>
  <si>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</si>
  <si>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</si>
  <si>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</si>
  <si>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</si>
  <si>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</si>
  <si>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</si>
  <si>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</si>
  <si>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</si>
  <si>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</si>
  <si>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</si>
  <si>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</si>
  <si>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</si>
  <si>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</si>
  <si>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</si>
  <si>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</si>
  <si>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</si>
  <si>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</si>
  <si>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</si>
  <si>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</si>
  <si>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</si>
  <si>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</si>
  <si>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</si>
  <si>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</si>
  <si>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</si>
  <si>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</si>
  <si>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</si>
  <si>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</si>
  <si>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</si>
  <si>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</si>
  <si>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</si>
  <si>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</si>
  <si>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</si>
  <si>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</si>
  <si>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</si>
  <si>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</si>
  <si>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</si>
  <si>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</si>
  <si>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</si>
  <si>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</si>
  <si>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</si>
  <si>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</si>
  <si>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</si>
  <si>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</si>
  <si>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</si>
  <si>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</si>
  <si>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</si>
  <si>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</si>
  <si>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</si>
  <si>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</si>
  <si>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</si>
  <si>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</si>
  <si>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</si>
  <si>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</si>
  <si>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</si>
  <si>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</si>
  <si>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</si>
  <si>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</si>
  <si>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</si>
  <si>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</si>
  <si>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</si>
  <si>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</si>
  <si>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</si>
  <si>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</si>
  <si>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</si>
  <si>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</si>
  <si>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</si>
  <si>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</si>
  <si>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</si>
  <si>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</si>
  <si>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</si>
  <si>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</si>
  <si>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</si>
  <si>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</si>
  <si>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</si>
  <si>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</si>
  <si>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</si>
  <si>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</si>
  <si>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</si>
  <si>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</si>
  <si>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</si>
  <si>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</si>
  <si>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</si>
  <si>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</si>
  <si>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</si>
  <si>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</si>
  <si>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</si>
  <si>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</si>
  <si>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</si>
  <si>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</si>
  <si>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</si>
  <si>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</si>
  <si>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</si>
  <si>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</si>
  <si>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</si>
  <si>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</si>
  <si>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</si>
  <si>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</si>
  <si>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</si>
  <si>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</si>
  <si>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</si>
  <si>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</si>
  <si>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</si>
  <si>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</si>
  <si>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</si>
  <si>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</si>
  <si>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</si>
  <si>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</si>
  <si>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</si>
  <si>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</si>
  <si>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</si>
  <si>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</si>
  <si>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</si>
  <si>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</si>
  <si>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</si>
  <si>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</si>
  <si>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</si>
  <si>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</si>
  <si>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</si>
  <si>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</si>
  <si>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</si>
  <si>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</si>
  <si>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</si>
  <si>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</si>
  <si>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</si>
  <si>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</si>
  <si>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</si>
  <si>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</si>
  <si>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</si>
  <si>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</si>
  <si>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</si>
  <si>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</si>
  <si>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</si>
  <si>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</si>
  <si>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</si>
  <si>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</si>
  <si>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</si>
  <si>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</si>
  <si>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</si>
  <si>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</si>
  <si>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</si>
  <si>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</si>
  <si>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</si>
  <si>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</si>
  <si>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</si>
  <si>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</si>
  <si>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</si>
  <si>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</si>
  <si>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</si>
  <si>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</si>
  <si>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</si>
  <si>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</si>
  <si>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</si>
  <si>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</si>
  <si>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</si>
  <si>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</si>
  <si>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</si>
  <si>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</si>
  <si>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</si>
  <si>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</si>
  <si>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</si>
  <si>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</si>
  <si>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</si>
  <si>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</si>
  <si>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</si>
  <si>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</si>
  <si>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</si>
  <si>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</si>
  <si>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</si>
  <si>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</si>
  <si>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</si>
  <si>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</si>
  <si>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</si>
  <si>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</si>
  <si>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</si>
  <si>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</si>
  <si>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</si>
  <si>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</si>
  <si>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</si>
  <si>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</si>
  <si>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</si>
  <si>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</si>
  <si>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</si>
  <si>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</si>
  <si>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</si>
  <si>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</si>
  <si>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</si>
  <si>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</si>
  <si>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</si>
  <si>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</si>
  <si>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</si>
  <si>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</si>
  <si>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</si>
  <si>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</si>
  <si>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</si>
  <si>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</si>
  <si>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</si>
  <si>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</si>
  <si>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</si>
  <si>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</si>
  <si>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</si>
  <si>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</si>
  <si>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</si>
  <si>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</si>
  <si>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</si>
  <si>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</si>
  <si>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</si>
  <si>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</si>
  <si>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</si>
  <si>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</si>
  <si>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</si>
  <si>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</si>
  <si>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</si>
  <si>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</si>
  <si>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</si>
  <si>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</si>
  <si>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</si>
  <si>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</si>
  <si>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</si>
  <si>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</si>
  <si>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</si>
  <si>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</si>
  <si>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</si>
  <si>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</si>
  <si>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</si>
  <si>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</si>
  <si>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</si>
  <si>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</si>
  <si>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</si>
  <si>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</si>
  <si>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</si>
  <si>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</si>
  <si>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</si>
  <si>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</si>
  <si>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</si>
  <si>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</si>
  <si>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</si>
  <si>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</si>
  <si>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</si>
  <si>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</si>
  <si>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</si>
  <si>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</si>
  <si>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</si>
  <si>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</si>
  <si>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</si>
  <si>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</si>
  <si>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</si>
  <si>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</si>
  <si>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</si>
  <si>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</si>
  <si>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</si>
  <si>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</si>
  <si>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</si>
  <si>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</si>
  <si>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</si>
  <si>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</si>
  <si>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</si>
  <si>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</si>
  <si>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</si>
  <si>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</si>
  <si>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</si>
  <si>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</si>
  <si>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</si>
  <si>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</si>
  <si>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</si>
  <si>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</si>
  <si>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</si>
  <si>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</si>
  <si>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</si>
  <si>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</si>
  <si>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</si>
  <si>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</si>
  <si>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</si>
  <si>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</si>
  <si>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</si>
  <si>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</si>
  <si>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</si>
  <si>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</si>
  <si>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</si>
  <si>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</si>
  <si>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</si>
  <si>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</si>
  <si>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</si>
  <si>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</si>
  <si>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</si>
  <si>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</si>
  <si>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</si>
  <si>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</si>
  <si>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</si>
  <si>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</si>
  <si>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</si>
  <si>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</si>
  <si>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</si>
  <si>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</si>
  <si>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</si>
  <si>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</si>
  <si>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</si>
  <si>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</si>
  <si>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</si>
  <si>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</si>
  <si>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</si>
  <si>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</si>
  <si>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</si>
  <si>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</si>
  <si>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</si>
  <si>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</si>
  <si>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</si>
  <si>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</si>
  <si>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</si>
  <si>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</si>
  <si>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</si>
  <si>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</si>
  <si>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</si>
  <si>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</si>
  <si>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</si>
  <si>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</si>
  <si>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</si>
  <si>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</si>
  <si>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</si>
  <si>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</si>
  <si>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</si>
  <si>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</si>
  <si>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</si>
  <si>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</si>
  <si>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</si>
  <si>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</si>
  <si>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</si>
  <si>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</si>
  <si>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</si>
  <si>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</si>
  <si>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</si>
  <si>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</si>
  <si>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</si>
  <si>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</si>
  <si>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</si>
  <si>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</si>
  <si>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</si>
  <si>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</si>
  <si>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</si>
  <si>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</si>
  <si>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</si>
  <si>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</si>
  <si>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</si>
  <si>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</si>
  <si>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</si>
  <si>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</si>
  <si>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</si>
  <si>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</si>
  <si>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</si>
  <si>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</si>
  <si>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</si>
  <si>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</si>
  <si>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</si>
  <si>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</si>
  <si>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</si>
  <si>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</si>
  <si>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</si>
  <si>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</si>
  <si>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</si>
  <si>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</si>
  <si>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</si>
  <si>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</si>
  <si>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</si>
  <si>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</si>
  <si>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</si>
  <si>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</si>
  <si>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</si>
  <si>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</si>
  <si>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</si>
  <si>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</si>
  <si>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</si>
  <si>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</si>
  <si>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</si>
  <si>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</si>
  <si>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</si>
  <si>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</si>
  <si>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</si>
  <si>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</si>
  <si>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</si>
  <si>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</si>
  <si>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</si>
  <si>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</si>
  <si>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</si>
  <si>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</si>
  <si>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</si>
  <si>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</si>
  <si>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</si>
  <si>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</si>
  <si>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</si>
  <si>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</si>
  <si>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</si>
  <si>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</si>
  <si>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</si>
  <si>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</si>
  <si>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</si>
  <si>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</si>
  <si>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</si>
  <si>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</si>
  <si>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</si>
  <si>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</si>
  <si>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</si>
  <si>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</si>
  <si>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</si>
  <si>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</si>
  <si>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</si>
  <si>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</si>
  <si>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</si>
  <si>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</si>
  <si>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</si>
  <si>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</si>
  <si>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</si>
  <si>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</si>
  <si>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</si>
  <si>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</si>
  <si>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</si>
  <si>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</si>
  <si>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</si>
  <si>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</si>
  <si>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</si>
  <si>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</si>
  <si>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</si>
  <si>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</si>
  <si>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</si>
  <si>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</si>
  <si>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</si>
  <si>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</si>
  <si>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</si>
  <si>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</si>
  <si>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</si>
  <si>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</si>
  <si>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</si>
  <si>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</si>
  <si>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</si>
  <si>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</si>
  <si>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</si>
  <si>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</si>
  <si>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</si>
  <si>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</si>
  <si>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</si>
  <si>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</si>
  <si>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</si>
  <si>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</si>
  <si>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</si>
  <si>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</si>
  <si>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</si>
  <si>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</si>
  <si>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</si>
  <si>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</si>
  <si>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</si>
  <si>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</si>
  <si>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</si>
  <si>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</si>
  <si>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</si>
  <si>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</si>
  <si>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</si>
  <si>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</si>
  <si>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</si>
  <si>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</si>
  <si>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</si>
  <si>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</si>
  <si>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</si>
  <si>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</si>
  <si>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</si>
  <si>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</si>
  <si>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</si>
  <si>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</si>
  <si>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</si>
  <si>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</si>
  <si>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</si>
  <si>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</si>
  <si>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</si>
  <si>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</si>
  <si>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</si>
  <si>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</si>
  <si>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</si>
  <si>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</si>
  <si>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</si>
  <si>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</si>
  <si>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</si>
  <si>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</si>
  <si>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</si>
  <si>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</si>
  <si>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</si>
  <si>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</si>
  <si>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</si>
  <si>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</si>
  <si>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</si>
  <si>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</si>
  <si>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</si>
  <si>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</si>
  <si>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</si>
  <si>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</si>
  <si>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</si>
  <si>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</si>
  <si>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</si>
  <si>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</si>
  <si>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</si>
  <si>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</si>
  <si>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</si>
  <si>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</si>
  <si>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</si>
  <si>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</si>
  <si>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</si>
  <si>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</si>
  <si>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</si>
  <si>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</si>
  <si>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</si>
  <si>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</si>
  <si>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</si>
  <si>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</si>
  <si>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</si>
  <si>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</si>
  <si>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</si>
  <si>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</si>
  <si>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</si>
  <si>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</si>
  <si>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</si>
  <si>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</si>
  <si>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</si>
  <si>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</si>
  <si>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</si>
  <si>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</si>
  <si>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</si>
  <si>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</si>
  <si>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</si>
  <si>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</si>
  <si>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</si>
  <si>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</si>
  <si>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</si>
  <si>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</si>
  <si>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</si>
  <si>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</si>
  <si>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</si>
  <si>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</si>
  <si>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</si>
  <si>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</si>
  <si>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</si>
  <si>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</si>
  <si>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</si>
  <si>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</si>
  <si>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</si>
  <si>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</si>
  <si>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</si>
  <si>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</si>
  <si>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</si>
  <si>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</si>
  <si>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</si>
  <si>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</si>
  <si>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</si>
  <si>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</si>
  <si>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</si>
  <si>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</si>
  <si>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</si>
  <si>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</si>
  <si>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</si>
  <si>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</si>
  <si>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</si>
  <si>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</si>
  <si>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</si>
  <si>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</si>
  <si>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</si>
  <si>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</si>
  <si>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</si>
  <si>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</si>
  <si>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</si>
  <si>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</si>
  <si>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</si>
  <si>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</si>
  <si>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</si>
  <si>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</si>
  <si>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</si>
  <si>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</si>
  <si>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</si>
  <si>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</si>
  <si>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</si>
  <si>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</si>
  <si>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</si>
  <si>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</si>
  <si>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</si>
  <si>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</si>
  <si>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</si>
  <si>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</si>
  <si>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</si>
  <si>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</si>
  <si>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</si>
  <si>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</si>
  <si>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</si>
  <si>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</si>
  <si>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</si>
  <si>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</si>
  <si>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</si>
  <si>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</si>
  <si>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</si>
  <si>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</si>
  <si>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</si>
  <si>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</si>
  <si>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</si>
  <si>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</si>
  <si>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</si>
  <si>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</si>
  <si>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</si>
  <si>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</si>
  <si>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</si>
  <si>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</si>
  <si>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</si>
  <si>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</si>
  <si>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</si>
  <si>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</si>
  <si>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</si>
  <si>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</si>
  <si>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</si>
  <si>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</si>
  <si>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</si>
  <si>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</si>
  <si>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</si>
  <si>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</si>
  <si>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</si>
  <si>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</si>
  <si>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</si>
  <si>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</si>
  <si>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</si>
  <si>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</si>
  <si>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</si>
  <si>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</si>
  <si>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</si>
  <si>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</si>
  <si>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</si>
  <si>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</si>
  <si>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</si>
  <si>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</si>
  <si>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</si>
  <si>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</si>
  <si>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</si>
  <si>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</si>
  <si>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</si>
  <si>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</si>
  <si>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</si>
  <si>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</si>
  <si>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</si>
  <si>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</si>
  <si>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</si>
  <si>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</si>
  <si>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</si>
  <si>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</si>
  <si>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</si>
  <si>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</si>
  <si>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</si>
  <si>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</si>
  <si>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</si>
  <si>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</si>
  <si>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</si>
  <si>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</si>
  <si>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</si>
  <si>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</si>
  <si>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</si>
  <si>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</si>
  <si>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</si>
  <si>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</si>
  <si>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</si>
  <si>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</si>
  <si>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</si>
  <si>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</si>
  <si>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</si>
  <si>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</si>
  <si>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</si>
  <si>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</si>
  <si>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</si>
  <si>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</si>
  <si>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</si>
  <si>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</si>
  <si>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</si>
  <si>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</si>
  <si>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</si>
  <si>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</si>
  <si>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</si>
  <si>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</si>
  <si>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</si>
  <si>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</si>
  <si>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</si>
  <si>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</si>
  <si>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</si>
  <si>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</si>
  <si>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</si>
  <si>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</si>
  <si>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</si>
  <si>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</si>
  <si>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</si>
  <si>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</si>
  <si>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</si>
  <si>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</si>
  <si>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</si>
  <si>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</si>
  <si>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</si>
  <si>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</si>
  <si>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</si>
  <si>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</si>
  <si>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</si>
  <si>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</si>
  <si>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</si>
  <si>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</si>
  <si>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</si>
  <si>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</si>
  <si>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</si>
  <si>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</si>
  <si>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</si>
  <si>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</si>
  <si>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</si>
  <si>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</si>
  <si>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</si>
  <si>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</si>
  <si>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</si>
  <si>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</si>
  <si>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</si>
  <si>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</si>
  <si>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</si>
  <si>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</si>
  <si>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</si>
  <si>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</si>
  <si>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</si>
  <si>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</si>
  <si>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</si>
  <si>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</si>
  <si>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</si>
  <si>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</si>
  <si>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</si>
  <si>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</si>
  <si>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</si>
  <si>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</si>
  <si>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</si>
  <si>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</si>
  <si>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</si>
  <si>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</si>
  <si>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</si>
  <si>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</si>
  <si>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</si>
  <si>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</si>
  <si>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</si>
  <si>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</si>
  <si>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</si>
  <si>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</si>
  <si>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</si>
  <si>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</si>
  <si>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</si>
  <si>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</si>
  <si>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</si>
  <si>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</si>
  <si>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</si>
  <si>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</si>
  <si>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</si>
  <si>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</si>
  <si>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</si>
  <si>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</si>
  <si>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</si>
  <si>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</si>
  <si>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</si>
  <si>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</si>
  <si>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</si>
  <si>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</si>
  <si>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</si>
  <si>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</si>
  <si>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</si>
  <si>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</si>
  <si>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</si>
  <si>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</si>
  <si>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</si>
  <si>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</si>
  <si>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</si>
  <si>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</si>
  <si>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</si>
  <si>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</si>
  <si>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</si>
  <si>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</si>
  <si>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</si>
  <si>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</si>
  <si>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</si>
  <si>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</si>
  <si>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</si>
  <si>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</si>
  <si>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</si>
  <si>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</si>
  <si>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</si>
  <si>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</si>
  <si>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</si>
  <si>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</si>
  <si>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</si>
  <si>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</si>
  <si>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</si>
  <si>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</si>
  <si>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</si>
  <si>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</si>
  <si>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</si>
  <si>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</si>
  <si>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</si>
  <si>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</si>
  <si>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</si>
  <si>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</si>
  <si>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</si>
  <si>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</si>
  <si>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</si>
  <si>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</si>
  <si>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</si>
  <si>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</si>
  <si>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</si>
  <si>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</si>
  <si>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</si>
  <si>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</si>
  <si>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</si>
  <si>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</si>
  <si>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</si>
  <si>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</si>
  <si>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</si>
  <si>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</si>
  <si>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</si>
  <si>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</si>
  <si>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</si>
  <si>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</si>
  <si>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</si>
  <si>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</si>
  <si>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</si>
  <si>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</si>
  <si>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</si>
  <si>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</si>
  <si>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</si>
  <si>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</si>
  <si>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</si>
  <si>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</si>
  <si>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</si>
  <si>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</si>
  <si>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</si>
  <si>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</si>
  <si>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</si>
  <si>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</si>
  <si>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</si>
  <si>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</si>
  <si>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</si>
  <si>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</si>
  <si>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</si>
  <si>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</si>
  <si>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</si>
  <si>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</si>
  <si>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</si>
  <si>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</si>
  <si>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</si>
  <si>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</si>
  <si>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</si>
  <si>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</si>
  <si>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</si>
  <si>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</si>
  <si>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</si>
  <si>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</si>
  <si>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</si>
  <si>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</si>
  <si>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</si>
  <si>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</si>
  <si>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</si>
  <si>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</si>
  <si>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</si>
  <si>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</si>
  <si>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</si>
  <si>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</si>
  <si>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</si>
  <si>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</si>
  <si>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</si>
  <si>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</si>
  <si>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</si>
  <si>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</si>
  <si>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</si>
  <si>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</si>
  <si>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</si>
  <si>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</si>
  <si>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</si>
  <si>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</si>
  <si>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</si>
  <si>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</si>
  <si>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</si>
  <si>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</si>
  <si>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</si>
  <si>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</si>
  <si>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</si>
  <si>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</si>
  <si>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</si>
  <si>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</si>
  <si>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</si>
  <si>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</si>
  <si>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</si>
  <si>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</si>
  <si>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</si>
  <si>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</si>
  <si>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</si>
  <si>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</si>
  <si>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</si>
  <si>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</si>
  <si>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</si>
  <si>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</si>
  <si>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</si>
  <si>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</si>
  <si>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</si>
  <si>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</si>
  <si>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</si>
  <si>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</si>
  <si>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</si>
  <si>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</si>
  <si>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</si>
  <si>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</si>
  <si>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</si>
  <si>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</si>
  <si>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</si>
  <si>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</si>
  <si>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</si>
  <si>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</si>
  <si>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</si>
  <si>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</si>
  <si>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</si>
  <si>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</si>
  <si>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</si>
  <si>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</si>
  <si>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</si>
  <si>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</si>
  <si>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</si>
  <si>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</si>
  <si>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</si>
  <si>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</si>
  <si>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</si>
  <si>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</si>
  <si>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</si>
  <si>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</si>
  <si>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</si>
  <si>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</si>
  <si>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</si>
  <si>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</si>
  <si>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</si>
  <si>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</si>
  <si>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</si>
  <si>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</si>
  <si>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</si>
  <si>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</si>
  <si>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</si>
  <si>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</si>
  <si>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</si>
  <si>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</si>
  <si>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</si>
  <si>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</si>
  <si>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</si>
  <si>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</si>
  <si>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</si>
  <si>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</si>
  <si>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</si>
  <si>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</si>
  <si>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</si>
  <si>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</si>
  <si>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</si>
  <si>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</si>
  <si>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</si>
  <si>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</si>
  <si>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</si>
  <si>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</si>
  <si>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</si>
  <si>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</si>
  <si>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</si>
  <si>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</si>
  <si>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</si>
  <si>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</si>
  <si>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</si>
  <si>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</si>
  <si>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</si>
  <si>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</si>
  <si>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</si>
  <si>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</si>
  <si>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</si>
  <si>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</si>
  <si>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</si>
  <si>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</si>
  <si>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</si>
  <si>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</si>
  <si>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</si>
  <si>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</si>
  <si>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</si>
  <si>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</si>
  <si>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</si>
  <si>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</si>
  <si>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</si>
  <si>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</si>
  <si>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</si>
  <si>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</si>
  <si>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</si>
  <si>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</si>
  <si>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</si>
  <si>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</si>
  <si>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</si>
  <si>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</si>
  <si>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</si>
  <si>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</si>
  <si>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</si>
  <si>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</si>
  <si>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</si>
  <si>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</si>
  <si>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</si>
  <si>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</si>
  <si>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</si>
  <si>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</si>
  <si>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</si>
  <si>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</si>
  <si>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</si>
  <si>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</si>
  <si>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</si>
  <si>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</si>
  <si>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</si>
  <si>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</si>
  <si>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</si>
  <si>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</si>
  <si>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</si>
  <si>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</si>
  <si>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</si>
  <si>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</si>
  <si>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</si>
  <si>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</si>
  <si>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</si>
  <si>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</si>
  <si>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</si>
  <si>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</si>
  <si>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</si>
  <si>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</si>
  <si>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</si>
  <si>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</si>
  <si>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</si>
  <si>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</si>
  <si>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</si>
  <si>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</si>
  <si>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</si>
  <si>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</si>
  <si>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</si>
  <si>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</si>
  <si>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</si>
  <si>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</si>
  <si>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</si>
  <si>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</si>
  <si>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</si>
  <si>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</si>
  <si>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</si>
  <si>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</si>
  <si>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</si>
  <si>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</si>
  <si>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</si>
  <si>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</si>
  <si>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</si>
  <si>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</si>
  <si>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</si>
  <si>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</si>
  <si>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</si>
  <si>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</si>
  <si>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</si>
  <si>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</si>
  <si>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</si>
  <si>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</si>
  <si>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</si>
  <si>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</si>
  <si>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</si>
  <si>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</si>
  <si>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</si>
  <si>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</si>
  <si>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</si>
  <si>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</si>
  <si>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</si>
  <si>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</si>
  <si>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</si>
  <si>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</si>
  <si>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</si>
  <si>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</si>
  <si>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</si>
  <si>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</si>
  <si>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</si>
  <si>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</si>
  <si>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</si>
  <si>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</si>
  <si>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</si>
  <si>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</si>
  <si>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</si>
  <si>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</si>
  <si>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</si>
  <si>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</si>
  <si>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</si>
  <si>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</si>
  <si>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</si>
  <si>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</si>
  <si>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</si>
  <si>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</si>
  <si>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</si>
  <si>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</si>
  <si>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</si>
  <si>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</si>
  <si>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</si>
  <si>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</si>
  <si>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</si>
  <si>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</si>
  <si>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</si>
  <si>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</si>
  <si>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</si>
  <si>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</si>
  <si>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</si>
  <si>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</si>
  <si>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</si>
  <si>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</si>
  <si>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</si>
  <si>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</si>
  <si>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</si>
  <si>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</si>
  <si>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</si>
  <si>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</si>
  <si>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</si>
  <si>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</si>
  <si>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</si>
  <si>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</si>
  <si>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</si>
  <si>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</si>
  <si>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</si>
  <si>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</si>
  <si>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</si>
  <si>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</si>
  <si>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</si>
  <si>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</si>
  <si>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</si>
  <si>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</si>
  <si>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</si>
  <si>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</si>
  <si>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</si>
  <si>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</si>
  <si>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</si>
  <si>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</si>
  <si>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</si>
  <si>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</si>
  <si>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</si>
  <si>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</si>
  <si>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</si>
  <si>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</si>
  <si>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</si>
  <si>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</si>
  <si>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</si>
  <si>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</si>
  <si>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</si>
  <si>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</si>
  <si>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</si>
  <si>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</si>
  <si>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</si>
  <si>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</si>
  <si>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</si>
  <si>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</si>
  <si>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</si>
  <si>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</si>
  <si>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</si>
  <si>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</si>
  <si>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</si>
  <si>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</si>
  <si>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</si>
  <si>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</si>
  <si>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</si>
  <si>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</si>
  <si>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</si>
  <si>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</si>
  <si>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</si>
  <si>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</si>
  <si>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</si>
  <si>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</si>
  <si>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</si>
  <si>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</si>
  <si>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</si>
  <si>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</si>
  <si>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</si>
  <si>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</si>
  <si>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</si>
  <si>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</si>
  <si>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</si>
  <si>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</si>
  <si>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</si>
  <si>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</si>
  <si>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</si>
  <si>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</si>
  <si>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</si>
  <si>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</si>
  <si>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</si>
  <si>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</si>
  <si>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</si>
  <si>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</si>
  <si>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</si>
  <si>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</si>
  <si>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</si>
  <si>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</si>
  <si>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</si>
  <si>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</si>
  <si>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</si>
  <si>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</si>
  <si>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</si>
  <si>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</si>
  <si>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</si>
  <si>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</si>
  <si>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</si>
  <si>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</si>
  <si>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</si>
  <si>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</si>
  <si>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</si>
  <si>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</si>
  <si>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</si>
  <si>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</si>
  <si>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</si>
  <si>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</si>
  <si>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</si>
  <si>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</si>
  <si>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</si>
  <si>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</si>
  <si>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</si>
  <si>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</si>
  <si>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</si>
  <si>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</si>
  <si>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</si>
  <si>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</si>
  <si>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</si>
  <si>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</si>
  <si>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</si>
  <si>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</si>
  <si>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</si>
  <si>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</si>
  <si>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</si>
  <si>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</si>
  <si>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</si>
  <si>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</si>
  <si>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</si>
  <si>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</si>
  <si>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</si>
  <si>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</si>
  <si>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</si>
  <si>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</si>
  <si>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</si>
  <si>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</si>
  <si>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</si>
  <si>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</si>
  <si>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</si>
  <si>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</si>
  <si>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</si>
  <si>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</si>
  <si>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</si>
  <si>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</si>
  <si>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</si>
  <si>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</si>
  <si>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</si>
  <si>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</si>
  <si>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</si>
  <si>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</si>
  <si>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</si>
  <si>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</si>
  <si>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</si>
  <si>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</si>
  <si>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</si>
  <si>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</si>
  <si>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</si>
  <si>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</si>
  <si>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</si>
  <si>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</si>
  <si>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</si>
  <si>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</si>
  <si>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</si>
  <si>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</si>
  <si>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</si>
  <si>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</si>
  <si>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</si>
  <si>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</si>
  <si>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</si>
  <si>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</si>
  <si>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</si>
  <si>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</si>
  <si>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</si>
  <si>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</si>
  <si>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</si>
  <si>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</si>
  <si>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</si>
  <si>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</si>
  <si>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</si>
  <si>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</si>
  <si>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</si>
  <si>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</si>
  <si>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</si>
  <si>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</si>
  <si>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</si>
  <si>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</si>
  <si>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</si>
  <si>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</si>
  <si>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</si>
  <si>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</si>
  <si>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</si>
  <si>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</si>
  <si>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</si>
  <si>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</si>
  <si>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</si>
  <si>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</si>
  <si>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</si>
  <si>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</si>
  <si>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</si>
  <si>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</si>
  <si>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</si>
  <si>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</si>
  <si>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</si>
  <si>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</si>
  <si>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</si>
  <si>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</si>
  <si>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</si>
  <si>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</si>
  <si>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</si>
  <si>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</si>
  <si>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</si>
  <si>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</si>
  <si>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</si>
  <si>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</si>
  <si>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</si>
  <si>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</si>
  <si>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</si>
  <si>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</si>
  <si>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</si>
  <si>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</si>
  <si>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</si>
  <si>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</si>
  <si>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</si>
  <si>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</si>
  <si>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</si>
  <si>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</si>
  <si>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</si>
  <si>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</si>
  <si>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</si>
  <si>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</si>
  <si>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</si>
  <si>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</si>
  <si>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</si>
  <si>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</si>
  <si>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</si>
  <si>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</si>
  <si>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</si>
  <si>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</si>
  <si>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</si>
  <si>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</si>
  <si>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</si>
  <si>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</si>
  <si>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</si>
  <si>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</si>
  <si>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</si>
  <si>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</si>
  <si>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</si>
  <si>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</si>
  <si>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</si>
  <si>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</si>
  <si>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</si>
  <si>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</si>
  <si>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</si>
  <si>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</si>
  <si>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</si>
  <si>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</si>
  <si>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</si>
  <si>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</si>
  <si>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</si>
  <si>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</si>
  <si>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</si>
  <si>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</si>
  <si>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</si>
  <si>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</si>
  <si>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</si>
  <si>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</si>
  <si>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</si>
  <si>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</si>
  <si>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</si>
  <si>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</si>
  <si>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</si>
  <si>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</si>
  <si>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</si>
  <si>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</si>
  <si>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</si>
  <si>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</si>
  <si>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</si>
  <si>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</si>
  <si>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</si>
  <si>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</si>
  <si>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</si>
  <si>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</si>
  <si>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</si>
  <si>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</si>
  <si>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</si>
  <si>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</si>
  <si>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</si>
  <si>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</si>
  <si>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</si>
  <si>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</si>
  <si>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</si>
  <si>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</si>
  <si>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</si>
  <si>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</si>
  <si>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</si>
  <si>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</si>
  <si>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</si>
  <si>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</si>
  <si>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</si>
  <si>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</si>
  <si>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</si>
  <si>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</si>
  <si>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</si>
  <si>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</si>
  <si>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</si>
  <si>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</si>
  <si>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</si>
  <si>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</si>
  <si>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</si>
  <si>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</si>
  <si>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</si>
  <si>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</si>
  <si>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</si>
  <si>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</si>
  <si>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</si>
  <si>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</si>
  <si>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</si>
  <si>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</si>
  <si>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</si>
  <si>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</si>
  <si>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</si>
  <si>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</si>
  <si>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</si>
  <si>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</si>
  <si>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</si>
  <si>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</si>
  <si>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</si>
  <si>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</si>
  <si>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</si>
  <si>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</si>
  <si>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</si>
  <si>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</si>
  <si>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</si>
  <si>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</si>
  <si>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</si>
  <si>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</si>
  <si>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</si>
  <si>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</si>
  <si>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</si>
  <si>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</si>
  <si>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</si>
  <si>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</si>
  <si>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</si>
  <si>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</si>
  <si>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</si>
  <si>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</si>
  <si>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</si>
  <si>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</si>
  <si>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</si>
  <si>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</si>
  <si>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</si>
  <si>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</si>
  <si>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</si>
  <si>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</si>
  <si>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</si>
  <si>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</si>
  <si>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</si>
  <si>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</si>
  <si>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</si>
  <si>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</si>
  <si>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</si>
  <si>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</si>
  <si>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</si>
  <si>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</si>
  <si>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</si>
  <si>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</si>
  <si>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</si>
  <si>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</si>
  <si>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</si>
  <si>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</si>
  <si>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</si>
  <si>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</si>
  <si>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</si>
  <si>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</si>
  <si>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</si>
  <si>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</si>
  <si>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</si>
  <si>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</si>
  <si>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</si>
  <si>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</si>
  <si>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</si>
  <si>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</si>
  <si>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</si>
  <si>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</si>
  <si>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</si>
  <si>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</si>
  <si>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</si>
  <si>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</si>
  <si>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</si>
  <si>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</si>
  <si>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</si>
  <si>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</si>
  <si>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</si>
  <si>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</si>
  <si>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</si>
  <si>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</si>
  <si>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</si>
  <si>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</si>
  <si>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</si>
  <si>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</si>
  <si>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</si>
  <si>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</si>
  <si>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</si>
  <si>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</si>
  <si>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</si>
  <si>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</si>
  <si>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</si>
  <si>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</si>
  <si>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</si>
  <si>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</si>
  <si>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</si>
  <si>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</si>
  <si>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</si>
  <si>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</si>
  <si>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</si>
  <si>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</si>
  <si>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</si>
  <si>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</si>
  <si>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</si>
  <si>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</si>
  <si>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</si>
  <si>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</si>
  <si>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</si>
  <si>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</si>
  <si>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</si>
  <si>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</si>
  <si>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</si>
  <si>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</si>
  <si>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</si>
  <si>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</si>
  <si>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</si>
  <si>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</si>
  <si>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</si>
  <si>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</si>
  <si>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</si>
  <si>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</si>
  <si>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</si>
  <si>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</si>
  <si>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</si>
  <si>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</si>
  <si>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</si>
  <si>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</si>
  <si>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</si>
  <si>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</si>
  <si>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</si>
  <si>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</si>
  <si>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</si>
  <si>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</si>
  <si>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</si>
  <si>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</si>
  <si>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</si>
  <si>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</si>
  <si>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</si>
  <si>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</si>
  <si>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</si>
  <si>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</si>
  <si>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</si>
  <si>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</si>
  <si>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</si>
  <si>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</si>
  <si>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</si>
  <si>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</si>
  <si>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</si>
  <si>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</si>
  <si>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</si>
  <si>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</si>
  <si>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</si>
  <si>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</si>
  <si>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</si>
  <si>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</si>
  <si>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</si>
  <si>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</si>
  <si>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</si>
  <si>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</si>
  <si>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</si>
  <si>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</si>
  <si>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</si>
  <si>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</si>
  <si>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</si>
  <si>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</si>
  <si>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</si>
  <si>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</si>
  <si>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</si>
  <si>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</si>
  <si>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</si>
  <si>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</si>
  <si>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</si>
  <si>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</si>
  <si>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</si>
  <si>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</si>
  <si>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</si>
  <si>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</si>
  <si>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</si>
  <si>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</si>
  <si>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</si>
  <si>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</si>
  <si>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</si>
  <si>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</si>
  <si>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</si>
  <si>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</si>
  <si>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</si>
  <si>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</si>
  <si>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</si>
  <si>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</si>
  <si>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</si>
  <si>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</si>
  <si>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</si>
  <si>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</si>
  <si>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</si>
  <si>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</si>
  <si>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</si>
  <si>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</si>
  <si>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</si>
  <si>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</si>
  <si>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</si>
  <si>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</si>
  <si>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</si>
  <si>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</si>
  <si>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</si>
  <si>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</si>
  <si>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</si>
  <si>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</si>
  <si>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</si>
  <si>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</si>
  <si>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</si>
  <si>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</si>
  <si>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</si>
  <si>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</si>
  <si>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</si>
  <si>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</si>
  <si>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</si>
  <si>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</si>
  <si>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</si>
  <si>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</si>
  <si>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</si>
  <si>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</si>
  <si>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</si>
  <si>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</si>
  <si>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</si>
  <si>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</si>
  <si>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</si>
  <si>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</si>
  <si>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</si>
  <si>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</si>
  <si>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</si>
  <si>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</si>
  <si>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</si>
  <si>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</si>
  <si>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</si>
  <si>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</si>
  <si>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</si>
  <si>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</si>
  <si>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</si>
  <si>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</si>
  <si>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</si>
  <si>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</si>
  <si>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</si>
  <si>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</si>
  <si>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</si>
  <si>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</si>
  <si>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</si>
  <si>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</si>
  <si>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</si>
  <si>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</si>
  <si>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</si>
  <si>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</si>
  <si>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</si>
  <si>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</si>
  <si>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</si>
  <si>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</si>
  <si>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</si>
  <si>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</si>
  <si>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</si>
  <si>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</si>
  <si>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</si>
  <si>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</si>
  <si>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</si>
  <si>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</si>
  <si>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</si>
  <si>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</si>
  <si>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</si>
  <si>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</si>
  <si>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</si>
  <si>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</si>
  <si>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</si>
  <si>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</si>
  <si>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</si>
  <si>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</si>
  <si>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</si>
  <si>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</si>
  <si>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</si>
  <si>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</si>
  <si>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</si>
  <si>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</si>
  <si>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</si>
  <si>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</si>
  <si>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</si>
  <si>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</si>
  <si>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</si>
  <si>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</si>
  <si>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</si>
  <si>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</si>
  <si>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</si>
  <si>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</si>
  <si>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</si>
  <si>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</si>
  <si>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</si>
  <si>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</si>
  <si>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</si>
  <si>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</si>
  <si>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</si>
  <si>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</si>
  <si>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</si>
  <si>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</si>
  <si>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</si>
  <si>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</si>
  <si>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</si>
  <si>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</si>
  <si>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</si>
  <si>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</si>
  <si>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</si>
  <si>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</si>
  <si>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</si>
  <si>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</si>
  <si>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</si>
  <si>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</si>
  <si>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</si>
  <si>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</si>
  <si>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</si>
  <si>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</si>
  <si>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</si>
  <si>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</si>
  <si>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</si>
  <si>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</si>
  <si>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</si>
  <si>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</si>
  <si>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</si>
  <si>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</si>
  <si>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</si>
  <si>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</si>
  <si>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</si>
  <si>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</si>
  <si>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</si>
  <si>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</si>
  <si>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</si>
  <si>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</si>
  <si>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</si>
  <si>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</si>
  <si>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</si>
  <si>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</si>
  <si>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</si>
  <si>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</si>
  <si>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</si>
  <si>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</si>
  <si>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</si>
  <si>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</si>
  <si>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</si>
  <si>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</si>
  <si>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</si>
  <si>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</si>
  <si>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</si>
  <si>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</si>
  <si>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</si>
  <si>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</si>
  <si>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</si>
  <si>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</si>
  <si>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</si>
  <si>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</si>
  <si>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</si>
  <si>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</si>
  <si>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</si>
  <si>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</si>
  <si>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</si>
  <si>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</si>
  <si>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</si>
  <si>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</si>
  <si>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</si>
  <si>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</si>
  <si>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</si>
  <si>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</si>
  <si>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</si>
  <si>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</si>
  <si>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</si>
  <si>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</si>
  <si>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</si>
  <si>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</si>
  <si>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</si>
  <si>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</si>
  <si>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</si>
  <si>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</si>
  <si>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</si>
  <si>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</si>
  <si>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</si>
  <si>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</si>
  <si>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</si>
  <si>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</si>
  <si>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</si>
  <si>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</si>
  <si>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</si>
  <si>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</si>
  <si>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</si>
  <si>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</si>
  <si>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</si>
  <si>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</si>
  <si>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</si>
  <si>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</si>
  <si>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</si>
  <si>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</si>
  <si>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</si>
  <si>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</si>
  <si>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</si>
  <si>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</si>
  <si>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</si>
  <si>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</si>
  <si>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</si>
  <si>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</si>
  <si>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</si>
  <si>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</si>
  <si>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</si>
  <si>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</si>
  <si>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</si>
  <si>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</si>
  <si>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</si>
  <si>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</si>
  <si>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</si>
  <si>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</si>
  <si>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</si>
  <si>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</si>
  <si>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</si>
  <si>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</si>
  <si>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</si>
  <si>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</si>
  <si>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</si>
  <si>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</si>
  <si>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</si>
  <si>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</si>
  <si>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</si>
  <si>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</si>
  <si>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</si>
  <si>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</si>
  <si>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</si>
  <si>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</si>
  <si>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</si>
  <si>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</si>
  <si>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</si>
  <si>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</si>
  <si>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</si>
  <si>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</si>
  <si>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</si>
  <si>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</si>
  <si>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</si>
  <si>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</si>
  <si>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</si>
  <si>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</si>
  <si>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</si>
  <si>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</si>
  <si>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</si>
  <si>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</si>
  <si>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</si>
  <si>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</si>
  <si>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</si>
  <si>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</si>
  <si>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</si>
  <si>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</si>
  <si>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</si>
  <si>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</si>
  <si>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</si>
  <si>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</si>
  <si>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</si>
  <si>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</si>
  <si>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</si>
  <si>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</si>
  <si>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</si>
  <si>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</si>
  <si>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</si>
  <si>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</si>
  <si>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</si>
  <si>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</si>
  <si>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</si>
  <si>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</si>
  <si>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</si>
  <si>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</si>
  <si>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</si>
  <si>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</si>
  <si>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</si>
  <si>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</si>
  <si>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</si>
  <si>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</si>
  <si>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</si>
  <si>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</si>
  <si>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</si>
  <si>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</si>
  <si>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</si>
  <si>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</si>
  <si>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</si>
  <si>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</si>
  <si>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</si>
  <si>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</si>
  <si>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</si>
  <si>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</si>
  <si>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</si>
  <si>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</si>
  <si>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</si>
  <si>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</si>
  <si>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</si>
  <si>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</si>
  <si>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</si>
  <si>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</si>
  <si>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</si>
  <si>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</si>
  <si>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</si>
  <si>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</si>
  <si>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</si>
  <si>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</si>
  <si>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</si>
  <si>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</si>
  <si>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</si>
  <si>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</si>
  <si>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</si>
  <si>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</si>
  <si>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</si>
  <si>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</si>
  <si>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</si>
  <si>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</si>
  <si>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</si>
  <si>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</si>
  <si>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</si>
  <si>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</si>
  <si>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</si>
  <si>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</si>
  <si>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</si>
  <si>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</si>
  <si>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</si>
  <si>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</si>
  <si>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</si>
  <si>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</si>
  <si>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</si>
  <si>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</si>
  <si>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</si>
  <si>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</si>
  <si>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</si>
  <si>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</si>
  <si>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</si>
  <si>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</si>
  <si>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</si>
  <si>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</si>
  <si>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</si>
  <si>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</si>
  <si>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</si>
  <si>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</si>
  <si>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</si>
  <si>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</si>
  <si>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</si>
  <si>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</si>
  <si>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</si>
  <si>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</si>
  <si>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</si>
  <si>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</si>
  <si>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</si>
  <si>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</si>
  <si>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</si>
  <si>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</si>
  <si>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</si>
  <si>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</si>
  <si>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</si>
  <si>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</si>
  <si>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</si>
  <si>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</si>
  <si>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</si>
  <si>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</si>
  <si>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</si>
  <si>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</si>
  <si>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</si>
  <si>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</si>
  <si>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</si>
  <si>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</si>
  <si>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</si>
  <si>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</si>
  <si>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</si>
  <si>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</si>
  <si>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</si>
  <si>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</si>
  <si>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</si>
  <si>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</si>
  <si>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</si>
  <si>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</si>
  <si>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</si>
  <si>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</si>
  <si>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</si>
  <si>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</si>
  <si>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</si>
  <si>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</si>
  <si>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</si>
  <si>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</si>
  <si>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</si>
  <si>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</si>
  <si>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</si>
  <si>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</si>
  <si>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</si>
  <si>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</si>
  <si>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</si>
  <si>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</si>
  <si>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</si>
  <si>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</si>
  <si>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</si>
  <si>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</si>
  <si>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</si>
  <si>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</si>
  <si>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</si>
  <si>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</si>
  <si>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</si>
  <si>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</si>
  <si>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</si>
  <si>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</si>
  <si>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</si>
  <si>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</si>
  <si>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</si>
  <si>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</si>
  <si>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</si>
  <si>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</si>
  <si>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</si>
  <si>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</si>
  <si>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</si>
  <si>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</si>
  <si>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</si>
  <si>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</si>
  <si>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</si>
  <si>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</si>
  <si>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</si>
  <si>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</si>
  <si>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</si>
  <si>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</si>
  <si>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</si>
  <si>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</si>
  <si>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</si>
  <si>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</si>
  <si>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</si>
  <si>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</si>
  <si>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</si>
  <si>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</si>
  <si>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</si>
  <si>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</si>
  <si>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</si>
  <si>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</si>
  <si>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</si>
  <si>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</si>
  <si>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</si>
  <si>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</si>
  <si>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</si>
  <si>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</si>
  <si>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</si>
  <si>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</si>
  <si>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</si>
  <si>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</si>
  <si>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</si>
  <si>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</si>
  <si>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</si>
  <si>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</si>
  <si>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</si>
  <si>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</si>
  <si>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</si>
  <si>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</si>
  <si>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</si>
  <si>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</si>
  <si>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</si>
  <si>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</si>
  <si>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</si>
  <si>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</si>
  <si>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</si>
  <si>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</si>
  <si>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</si>
  <si>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</si>
  <si>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</si>
  <si>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</si>
  <si>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</si>
  <si>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</si>
  <si>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</si>
  <si>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</si>
  <si>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</si>
  <si>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</si>
  <si>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</si>
  <si>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</si>
  <si>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</si>
  <si>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</si>
  <si>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</si>
  <si>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</si>
  <si>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</si>
  <si>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</si>
  <si>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</si>
  <si>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</si>
  <si>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</si>
  <si>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</si>
  <si>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</si>
  <si>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</si>
  <si>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</si>
  <si>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</si>
  <si>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</si>
  <si>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</si>
  <si>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</si>
  <si>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</si>
  <si>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</si>
  <si>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</si>
  <si>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</si>
  <si>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</si>
  <si>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</si>
  <si>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</si>
  <si>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</si>
  <si>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</si>
  <si>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</si>
  <si>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</si>
  <si>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</si>
  <si>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</si>
  <si>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</si>
  <si>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</si>
  <si>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</si>
  <si>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</si>
  <si>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</si>
  <si>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</si>
  <si>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</si>
  <si>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</si>
  <si>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</si>
  <si>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</si>
  <si>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</si>
  <si>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</si>
  <si>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</si>
  <si>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</si>
  <si>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</si>
  <si>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</si>
  <si>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</si>
  <si>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</si>
  <si>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</si>
  <si>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</si>
  <si>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</si>
  <si>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</si>
  <si>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</si>
  <si>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</si>
  <si>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</si>
  <si>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</si>
  <si>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</si>
  <si>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</si>
  <si>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</si>
  <si>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</si>
  <si>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</si>
  <si>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</si>
  <si>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</si>
  <si>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</si>
  <si>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</si>
  <si>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</si>
  <si>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</si>
  <si>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</si>
  <si>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</si>
  <si>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</si>
  <si>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</si>
  <si>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</si>
  <si>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</si>
  <si>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</si>
  <si>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</si>
  <si>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</si>
  <si>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</si>
  <si>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</si>
  <si>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</si>
  <si>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</si>
  <si>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</si>
  <si>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</si>
  <si>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</si>
  <si>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</si>
  <si>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</si>
  <si>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</si>
  <si>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</si>
  <si>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</si>
  <si>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</si>
  <si>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</si>
  <si>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</si>
  <si>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</si>
  <si>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</si>
  <si>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</si>
  <si>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</si>
  <si>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</si>
  <si>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</si>
  <si>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</si>
  <si>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</si>
  <si>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</si>
  <si>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</si>
  <si>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</si>
  <si>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</si>
  <si>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</si>
  <si>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</si>
  <si>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</si>
  <si>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</si>
  <si>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</si>
  <si>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</si>
  <si>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</si>
  <si>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</si>
  <si>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</si>
  <si>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</si>
  <si>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</si>
  <si>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</si>
  <si>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</si>
  <si>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</si>
  <si>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</si>
  <si>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</si>
  <si>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</si>
  <si>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</si>
  <si>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</si>
  <si>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</si>
  <si>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</si>
  <si>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</si>
  <si>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</si>
  <si>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</si>
  <si>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</si>
  <si>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</si>
  <si>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</si>
  <si>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</si>
  <si>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</si>
  <si>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</si>
  <si>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</si>
  <si>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</si>
  <si>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</si>
  <si>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</si>
  <si>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</si>
  <si>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</si>
  <si>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</si>
  <si>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</si>
  <si>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</si>
  <si>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</si>
  <si>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</si>
  <si>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</si>
  <si>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</si>
  <si>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</si>
  <si>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</si>
  <si>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</si>
  <si>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</si>
  <si>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</si>
  <si>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</si>
  <si>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</si>
  <si>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</si>
  <si>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</si>
  <si>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</si>
  <si>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</si>
  <si>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</si>
  <si>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</si>
  <si>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</si>
  <si>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</si>
  <si>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</si>
  <si>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</si>
  <si>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</si>
  <si>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</si>
  <si>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</si>
  <si>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</si>
  <si>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</si>
  <si>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</si>
  <si>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</si>
  <si>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</si>
  <si>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</si>
  <si>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</si>
  <si>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</si>
  <si>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</si>
  <si>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</si>
  <si>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</si>
  <si>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</si>
  <si>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</si>
  <si>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</si>
  <si>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</si>
  <si>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</si>
  <si>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</si>
  <si>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</si>
  <si>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</si>
  <si>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</si>
  <si>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</si>
  <si>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</si>
  <si>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</si>
  <si>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</si>
  <si>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</si>
  <si>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</si>
  <si>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</si>
  <si>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</si>
  <si>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</si>
  <si>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</si>
  <si>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</si>
  <si>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</si>
  <si>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</si>
  <si>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</si>
  <si>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</si>
  <si>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</si>
  <si>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</si>
  <si>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</si>
  <si>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</si>
  <si>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</si>
  <si>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</si>
  <si>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</si>
  <si>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</si>
  <si>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</si>
  <si>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</si>
  <si>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</si>
  <si>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</si>
  <si>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</si>
  <si>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</si>
  <si>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</si>
  <si>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</si>
  <si>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</si>
  <si>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</si>
  <si>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</si>
  <si>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</si>
  <si>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</si>
  <si>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</si>
  <si>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</si>
  <si>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</si>
  <si>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</si>
  <si>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</si>
  <si>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</si>
  <si>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</si>
  <si>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</si>
  <si>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</si>
  <si>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</si>
  <si>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</si>
  <si>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</si>
  <si>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</si>
  <si>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</si>
  <si>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</si>
  <si>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</si>
  <si>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</si>
  <si>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</si>
  <si>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</si>
  <si>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</si>
  <si>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</si>
  <si>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</si>
  <si>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</si>
  <si>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</si>
  <si>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</si>
  <si>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</si>
  <si>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</si>
  <si>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</si>
  <si>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</si>
  <si>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</si>
  <si>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</si>
  <si>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</si>
  <si>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</si>
  <si>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</si>
  <si>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</si>
  <si>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</si>
  <si>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</si>
  <si>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</si>
  <si>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</si>
  <si>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</si>
  <si>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</si>
  <si>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</si>
  <si>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</si>
  <si>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</si>
  <si>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</si>
  <si>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</si>
  <si>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</si>
  <si>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</si>
  <si>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</si>
  <si>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</si>
  <si>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</si>
  <si>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</si>
  <si>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</si>
  <si>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</si>
  <si>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</si>
  <si>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</si>
  <si>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</si>
  <si>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</si>
  <si>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</si>
  <si>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</si>
  <si>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</si>
  <si>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</si>
  <si>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</si>
  <si>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</si>
  <si>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</si>
  <si>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</si>
  <si>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</si>
  <si>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</si>
  <si>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</si>
  <si>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</si>
  <si>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</si>
  <si>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</si>
  <si>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</si>
  <si>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</si>
  <si>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</si>
  <si>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</si>
  <si>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</si>
  <si>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</si>
  <si>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</si>
  <si>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</si>
  <si>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</si>
  <si>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</si>
  <si>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</si>
  <si>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</si>
  <si>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</si>
  <si>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</si>
  <si>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</si>
  <si>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</si>
  <si>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</si>
  <si>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</si>
  <si>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</si>
  <si>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</si>
  <si>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</si>
  <si>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</si>
  <si>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</si>
  <si>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</si>
  <si>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</si>
  <si>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</si>
  <si>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</si>
  <si>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</si>
  <si>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</si>
  <si>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</si>
  <si>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</si>
  <si>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</si>
  <si>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</si>
  <si>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</si>
  <si>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</si>
  <si>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</si>
  <si>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</si>
  <si>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</si>
  <si>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</si>
  <si>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</si>
  <si>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</si>
  <si>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</si>
  <si>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</si>
  <si>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</si>
  <si>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</si>
  <si>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</si>
  <si>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</si>
  <si>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</si>
  <si>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</si>
  <si>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</si>
  <si>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</si>
  <si>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</si>
  <si>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</si>
  <si>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</si>
  <si>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</si>
  <si>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</si>
  <si>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</si>
  <si>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</si>
  <si>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</si>
  <si>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</si>
  <si>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</si>
  <si>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</si>
  <si>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</si>
  <si>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</si>
  <si>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</si>
  <si>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</si>
  <si>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</si>
  <si>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</si>
  <si>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</si>
  <si>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</si>
  <si>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</si>
  <si>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</si>
  <si>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</si>
  <si>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</si>
  <si>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</si>
  <si>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</si>
  <si>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</si>
  <si>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</si>
  <si>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</si>
  <si>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</si>
  <si>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</si>
  <si>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</si>
  <si>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</si>
  <si>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</si>
  <si>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</si>
  <si>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</si>
  <si>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</si>
  <si>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</si>
  <si>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</si>
  <si>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</si>
  <si>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</si>
  <si>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</si>
  <si>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</si>
  <si>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</si>
  <si>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</si>
  <si>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</si>
  <si>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</si>
  <si>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</si>
  <si>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</si>
  <si>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</si>
  <si>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</si>
  <si>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</si>
  <si>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</si>
  <si>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</si>
  <si>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</si>
  <si>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</si>
  <si>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</si>
  <si>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</si>
  <si>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</si>
  <si>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</si>
  <si>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</si>
  <si>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</si>
  <si>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</si>
  <si>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</si>
  <si>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</si>
  <si>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</si>
  <si>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</si>
  <si>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</si>
  <si>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</si>
  <si>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</si>
  <si>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</si>
  <si>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</si>
  <si>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</si>
  <si>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</si>
  <si>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</si>
  <si>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</si>
  <si>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</si>
  <si>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</si>
  <si>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</si>
  <si>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</si>
  <si>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</si>
  <si>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</si>
  <si>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</si>
  <si>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</si>
  <si>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</si>
  <si>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</si>
  <si>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</si>
  <si>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</si>
  <si>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</si>
  <si>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</si>
  <si>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</si>
  <si>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</si>
  <si>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</si>
  <si>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</si>
  <si>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</si>
  <si>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</si>
  <si>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</si>
  <si>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</si>
  <si>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</si>
  <si>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</si>
  <si>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</si>
  <si>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</si>
  <si>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</si>
  <si>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</si>
  <si>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</si>
  <si>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</si>
  <si>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</si>
  <si>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</si>
  <si>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</si>
  <si>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</si>
  <si>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</si>
  <si>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</si>
  <si>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</si>
  <si>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</si>
  <si>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</si>
  <si>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</si>
  <si>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</si>
  <si>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</si>
  <si>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</si>
  <si>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</si>
  <si>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</si>
  <si>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</si>
  <si>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</si>
  <si>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</si>
  <si>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</si>
  <si>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</si>
  <si>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</si>
  <si>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</si>
  <si>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</si>
  <si>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</si>
  <si>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</si>
  <si>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</si>
  <si>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</si>
  <si>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</si>
  <si>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</si>
  <si>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</si>
  <si>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</si>
  <si>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</si>
  <si>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</si>
  <si>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</si>
  <si>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</si>
  <si>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</si>
  <si>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</si>
  <si>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</si>
  <si>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</si>
  <si>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</si>
  <si>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</si>
  <si>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</si>
  <si>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</si>
  <si>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</si>
  <si>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</si>
  <si>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</si>
  <si>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</si>
  <si>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</si>
  <si>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</si>
  <si>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</si>
  <si>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</si>
  <si>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</si>
  <si>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</si>
  <si>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</si>
  <si>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</si>
  <si>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</si>
  <si>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</si>
  <si>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</si>
  <si>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</si>
  <si>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</si>
  <si>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</si>
  <si>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</si>
  <si>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</si>
  <si>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</si>
  <si>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</si>
  <si>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</si>
  <si>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</si>
  <si>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</si>
  <si>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</si>
  <si>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</si>
  <si>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</si>
  <si>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</si>
  <si>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</si>
  <si>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</si>
  <si>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</si>
  <si>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</si>
  <si>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</si>
  <si>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</si>
  <si>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</si>
  <si>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</si>
  <si>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</si>
  <si>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</si>
  <si>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</si>
  <si>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</si>
  <si>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</si>
  <si>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</si>
  <si>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</si>
  <si>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</si>
  <si>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</si>
  <si>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</si>
  <si>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</si>
  <si>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</si>
  <si>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</si>
  <si>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</si>
  <si>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</si>
  <si>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</si>
  <si>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</si>
  <si>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</si>
  <si>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</si>
  <si>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</si>
  <si>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</si>
  <si>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</si>
  <si>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</si>
  <si>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</si>
  <si>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</si>
  <si>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</si>
  <si>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</si>
  <si>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</si>
  <si>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</si>
  <si>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</si>
  <si>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</si>
  <si>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</si>
  <si>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</si>
  <si>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</si>
  <si>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</si>
  <si>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</si>
  <si>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</si>
  <si>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</si>
  <si>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</si>
  <si>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</si>
  <si>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</si>
  <si>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</si>
  <si>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</si>
  <si>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</si>
  <si>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</si>
  <si>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</si>
  <si>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</si>
  <si>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</si>
  <si>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</si>
  <si>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</si>
  <si>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</si>
  <si>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</si>
  <si>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</si>
  <si>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</si>
  <si>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</si>
  <si>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</si>
  <si>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</si>
  <si>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</si>
  <si>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</si>
  <si>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</si>
  <si>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</si>
  <si>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</si>
  <si>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</si>
  <si>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</si>
  <si>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</si>
  <si>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</si>
  <si>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</si>
  <si>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</si>
  <si>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</si>
  <si>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</si>
  <si>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</si>
  <si>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</si>
  <si>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</si>
  <si>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</si>
  <si>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</si>
  <si>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</si>
  <si>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</si>
  <si>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</si>
  <si>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</si>
  <si>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</si>
  <si>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</si>
  <si>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</si>
  <si>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</si>
  <si>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</si>
  <si>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</si>
  <si>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</si>
  <si>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</si>
  <si>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</si>
  <si>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</si>
  <si>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</si>
  <si>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</si>
  <si>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</si>
  <si>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</si>
  <si>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</si>
  <si>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</si>
  <si>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</si>
  <si>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</si>
  <si>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</si>
  <si>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</si>
  <si>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</si>
  <si>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</si>
  <si>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</si>
  <si>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</si>
  <si>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</si>
  <si>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</si>
  <si>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</si>
  <si>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</si>
  <si>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</si>
  <si>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</si>
  <si>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</si>
  <si>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</si>
  <si>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</si>
  <si>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</si>
  <si>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</si>
  <si>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</si>
  <si>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</si>
  <si>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</si>
  <si>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</si>
  <si>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</si>
  <si>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</si>
  <si>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</si>
  <si>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</si>
  <si>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</si>
  <si>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</si>
  <si>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</si>
  <si>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</si>
  <si>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</si>
  <si>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</si>
  <si>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</si>
  <si>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</si>
  <si>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</si>
  <si>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</si>
  <si>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</si>
  <si>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</si>
  <si>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</si>
  <si>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</si>
  <si>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</si>
  <si>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</si>
  <si>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</si>
  <si>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</si>
  <si>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</si>
  <si>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</si>
  <si>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</si>
  <si>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</si>
  <si>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</si>
  <si>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</si>
  <si>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</si>
  <si>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</si>
  <si>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</si>
  <si>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</si>
  <si>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</si>
  <si>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</si>
  <si>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</si>
  <si>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</si>
  <si>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</si>
  <si>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</si>
  <si>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</si>
  <si>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</si>
  <si>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</si>
  <si>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</si>
  <si>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</si>
  <si>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</si>
  <si>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</si>
  <si>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</si>
  <si>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</si>
  <si>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</si>
  <si>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</si>
  <si>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</si>
  <si>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</si>
  <si>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</si>
  <si>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</si>
  <si>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</si>
  <si>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</si>
  <si>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</si>
  <si>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</si>
  <si>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</si>
  <si>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</si>
  <si>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</si>
  <si>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</si>
  <si>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</si>
  <si>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</si>
  <si>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</si>
  <si>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</si>
  <si>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</si>
  <si>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</si>
  <si>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</si>
  <si>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</si>
  <si>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</si>
  <si>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</si>
  <si>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</si>
  <si>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</si>
  <si>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</si>
  <si>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</si>
  <si>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</si>
  <si>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</si>
  <si>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</si>
  <si>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</si>
  <si>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</si>
  <si>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</si>
  <si>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</si>
  <si>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</si>
  <si>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</si>
  <si>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</si>
  <si>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</si>
  <si>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</si>
  <si>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</si>
  <si>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</si>
  <si>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</si>
  <si>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</si>
  <si>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</si>
  <si>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</si>
  <si>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</si>
  <si>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</si>
  <si>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</si>
  <si>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</si>
  <si>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</si>
  <si>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</si>
  <si>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</si>
  <si>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</si>
  <si>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</si>
  <si>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</si>
  <si>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</si>
  <si>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</si>
  <si>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</si>
  <si>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</si>
  <si>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</si>
  <si>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</si>
  <si>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</si>
  <si>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</si>
  <si>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</si>
  <si>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</si>
  <si>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</si>
  <si>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</si>
  <si>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</si>
  <si>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</si>
  <si>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</si>
  <si>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</si>
  <si>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</si>
  <si>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</si>
  <si>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</si>
  <si>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</si>
  <si>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</si>
  <si>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</si>
  <si>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</si>
  <si>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</si>
  <si>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</si>
  <si>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</si>
  <si>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</si>
  <si>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</si>
  <si>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</si>
  <si>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</si>
  <si>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</si>
  <si>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</si>
  <si>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</si>
  <si>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</si>
  <si>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</si>
  <si>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</si>
  <si>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</si>
  <si>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</si>
  <si>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</si>
  <si>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</si>
  <si>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</si>
  <si>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</si>
  <si>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</si>
  <si>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</si>
  <si>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</si>
  <si>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</si>
  <si>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</si>
  <si>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</si>
  <si>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</si>
  <si>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</si>
  <si>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</si>
  <si>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</si>
  <si>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</si>
  <si>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</si>
  <si>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</si>
  <si>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</si>
  <si>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</si>
  <si>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</si>
  <si>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</si>
  <si>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</si>
  <si>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</si>
  <si>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</si>
  <si>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</si>
  <si>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</si>
  <si>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</si>
  <si>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</si>
  <si>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</si>
  <si>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</si>
  <si>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</si>
  <si>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</si>
  <si>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</si>
  <si>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</si>
  <si>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</si>
  <si>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</si>
  <si>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</si>
  <si>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</si>
  <si>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</si>
  <si>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</si>
  <si>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</si>
  <si>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</si>
  <si>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</si>
  <si>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</si>
  <si>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</si>
  <si>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</si>
  <si>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</si>
  <si>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</si>
  <si>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</si>
  <si>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</si>
  <si>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</si>
  <si>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</si>
  <si>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</si>
  <si>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</si>
  <si>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</si>
  <si>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</si>
  <si>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</si>
  <si>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</si>
  <si>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</si>
  <si>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</si>
  <si>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</si>
  <si>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</si>
  <si>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</si>
  <si>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</si>
  <si>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</si>
  <si>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</si>
  <si>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</si>
  <si>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</si>
  <si>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</si>
  <si>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</si>
  <si>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</si>
  <si>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</si>
  <si>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</si>
  <si>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</si>
  <si>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</si>
  <si>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</si>
  <si>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</si>
  <si>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</si>
  <si>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</si>
  <si>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</si>
  <si>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</si>
  <si>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</si>
  <si>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</si>
  <si>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</si>
  <si>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</si>
  <si>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</si>
  <si>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</si>
  <si>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</si>
  <si>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</si>
  <si>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</si>
  <si>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</si>
  <si>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</si>
  <si>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</si>
  <si>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</si>
  <si>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</si>
  <si>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</si>
  <si>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</si>
  <si>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</si>
  <si>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</si>
  <si>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</si>
  <si>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</si>
  <si>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</si>
  <si>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</si>
  <si>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</si>
  <si>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</si>
  <si>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</si>
  <si>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</si>
  <si>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</si>
  <si>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</si>
  <si>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</si>
  <si>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</si>
  <si>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</si>
  <si>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</si>
  <si>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</si>
  <si>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</si>
  <si>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</si>
  <si>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</si>
  <si>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</si>
  <si>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</si>
  <si>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</si>
  <si>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</si>
  <si>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</si>
  <si>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</si>
  <si>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</si>
  <si>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</si>
  <si>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</si>
  <si>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</si>
  <si>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</si>
  <si>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</si>
  <si>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</si>
  <si>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</si>
  <si>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</si>
  <si>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</si>
  <si>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</si>
  <si>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</si>
  <si>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</si>
  <si>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</si>
  <si>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</si>
  <si>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</si>
  <si>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</si>
  <si>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</si>
  <si>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</si>
  <si>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</si>
  <si>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</si>
  <si>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</si>
  <si>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</si>
  <si>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</si>
  <si>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</si>
  <si>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</si>
  <si>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</si>
  <si>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</si>
  <si>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</si>
  <si>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</si>
  <si>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</si>
  <si>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</si>
  <si>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</si>
  <si>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</si>
  <si>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</si>
  <si>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</si>
  <si>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</si>
  <si>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</si>
  <si>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</si>
  <si>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</si>
  <si>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</si>
  <si>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</si>
  <si>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</si>
  <si>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</si>
  <si>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</si>
  <si>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</si>
  <si>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</si>
  <si>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</si>
  <si>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</si>
  <si>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</si>
  <si>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</si>
  <si>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</si>
  <si>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</si>
  <si>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</si>
  <si>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</si>
  <si>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</si>
  <si>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</si>
  <si>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</si>
  <si>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</si>
  <si>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</si>
  <si>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</si>
  <si>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</si>
  <si>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</si>
  <si>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</si>
  <si>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</si>
  <si>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</si>
  <si>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</si>
  <si>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</si>
  <si>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</si>
  <si>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</si>
  <si>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</si>
  <si>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</si>
  <si>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</si>
  <si>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</si>
  <si>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</si>
  <si>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</si>
  <si>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</si>
  <si>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</si>
  <si>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</si>
  <si>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</si>
  <si>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</si>
  <si>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</si>
  <si>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</si>
  <si>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</si>
  <si>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</si>
  <si>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</si>
  <si>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</si>
  <si>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</si>
  <si>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</si>
  <si>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</si>
  <si>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</si>
  <si>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</si>
  <si>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</si>
  <si>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</si>
  <si>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</si>
  <si>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</si>
  <si>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</si>
  <si>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</si>
  <si>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</si>
  <si>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</si>
  <si>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</si>
  <si>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</si>
  <si>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</si>
  <si>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</si>
  <si>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</si>
  <si>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</si>
  <si>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</si>
  <si>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</si>
  <si>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</si>
  <si>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</si>
  <si>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</si>
  <si>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</si>
  <si>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</si>
  <si>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</si>
  <si>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</si>
  <si>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</si>
  <si>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</si>
  <si>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</si>
  <si>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</si>
  <si>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</si>
  <si>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</si>
  <si>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</si>
  <si>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</si>
  <si>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</si>
  <si>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</si>
  <si>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</si>
  <si>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</si>
  <si>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</si>
  <si>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</si>
  <si>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</si>
  <si>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</si>
  <si>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</si>
  <si>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</si>
  <si>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</si>
  <si>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</si>
  <si>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</si>
  <si>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</si>
  <si>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</si>
  <si>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</si>
  <si>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</si>
  <si>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</si>
  <si>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</si>
  <si>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</si>
  <si>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</si>
  <si>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</si>
  <si>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</si>
  <si>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</si>
  <si>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</si>
  <si>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</si>
  <si>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</si>
  <si>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</si>
  <si>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</si>
  <si>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</si>
  <si>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</si>
  <si>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</si>
  <si>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</si>
  <si>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</si>
  <si>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</si>
  <si>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</si>
  <si>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</si>
  <si>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</si>
  <si>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</si>
  <si>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</si>
  <si>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</si>
  <si>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</si>
  <si>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</si>
  <si>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</si>
  <si>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</si>
  <si>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</si>
  <si>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</si>
  <si>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</si>
  <si>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</si>
  <si>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</si>
  <si>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</si>
  <si>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</si>
  <si>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</si>
  <si>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</si>
  <si>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</si>
  <si>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</si>
  <si>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</si>
  <si>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</si>
  <si>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</si>
  <si>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</si>
  <si>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</si>
  <si>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</si>
  <si>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</si>
  <si>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</si>
  <si>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</si>
  <si>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</si>
  <si>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</si>
  <si>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</si>
  <si>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</si>
  <si>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</si>
  <si>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</si>
  <si>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</si>
  <si>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</si>
  <si>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</si>
  <si>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</si>
  <si>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</si>
  <si>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</si>
  <si>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</si>
  <si>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</si>
  <si>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</si>
  <si>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</si>
  <si>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</si>
  <si>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</si>
  <si>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</si>
  <si>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</si>
  <si>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</si>
  <si>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</si>
  <si>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</si>
  <si>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</si>
  <si>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</si>
  <si>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</si>
  <si>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</si>
  <si>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</si>
  <si>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</si>
  <si>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</si>
  <si>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</si>
  <si>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</si>
  <si>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</si>
  <si>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</si>
  <si>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</si>
  <si>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</si>
  <si>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</si>
  <si>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</si>
  <si>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</si>
  <si>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</si>
  <si>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</si>
  <si>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</si>
  <si>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</si>
  <si>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</si>
  <si>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</si>
  <si>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</si>
  <si>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</si>
  <si>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</si>
  <si>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</si>
  <si>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</si>
  <si>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</si>
  <si>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</si>
  <si>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</si>
  <si>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</si>
  <si>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</si>
  <si>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</si>
  <si>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</si>
  <si>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</si>
  <si>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</si>
  <si>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</si>
  <si>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</si>
  <si>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</si>
  <si>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</si>
  <si>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</si>
  <si>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</si>
  <si>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</si>
  <si>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</si>
  <si>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</si>
  <si>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</si>
  <si>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</si>
  <si>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</si>
  <si>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</si>
  <si>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</si>
  <si>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</si>
  <si>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</si>
  <si>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</si>
  <si>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</si>
  <si>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</si>
  <si>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</si>
  <si>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</si>
  <si>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</si>
  <si>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</si>
  <si>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</si>
  <si>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</si>
  <si>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</si>
  <si>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</si>
  <si>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</si>
  <si>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</si>
  <si>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</si>
  <si>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</si>
  <si>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</si>
  <si>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</si>
  <si>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</si>
  <si>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</si>
  <si>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</si>
  <si>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</si>
  <si>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</si>
  <si>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</si>
  <si>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</si>
  <si>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</si>
  <si>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</si>
  <si>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</si>
  <si>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</si>
  <si>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</si>
  <si>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</si>
  <si>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</si>
  <si>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</si>
  <si>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</si>
  <si>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</si>
  <si>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</si>
  <si>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</si>
  <si>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</si>
  <si>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</si>
  <si>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</si>
  <si>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</si>
  <si>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</si>
  <si>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</si>
  <si>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</si>
  <si>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</si>
  <si>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</si>
  <si>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</si>
  <si>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</si>
  <si>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</si>
  <si>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</si>
  <si>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</si>
  <si>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</si>
  <si>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</si>
  <si>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</si>
  <si>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</si>
  <si>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</si>
  <si>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</si>
  <si>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</si>
  <si>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</si>
  <si>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</si>
  <si>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</si>
  <si>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</si>
  <si>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</si>
  <si>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</si>
  <si>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</si>
  <si>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</si>
  <si>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</si>
  <si>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</si>
  <si>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</si>
  <si>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</si>
  <si>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</si>
  <si>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</si>
  <si>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</si>
  <si>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</si>
  <si>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</si>
  <si>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</si>
  <si>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</si>
  <si>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</si>
  <si>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</si>
  <si>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</si>
  <si>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</si>
  <si>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</si>
  <si>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</si>
  <si>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</si>
  <si>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</si>
  <si>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</si>
  <si>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</si>
  <si>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</si>
  <si>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</si>
  <si>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</si>
  <si>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</si>
  <si>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</si>
  <si>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</si>
  <si>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</si>
  <si>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</si>
  <si>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</si>
  <si>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</si>
  <si>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</si>
  <si>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</si>
  <si>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</si>
  <si>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</si>
  <si>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</si>
  <si>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</si>
  <si>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</si>
  <si>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</si>
  <si>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</si>
  <si>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</si>
  <si>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</si>
  <si>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</si>
  <si>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</si>
  <si>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</si>
  <si>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</si>
  <si>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</si>
  <si>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</si>
  <si>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</si>
  <si>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</si>
  <si>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</si>
  <si>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</si>
  <si>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</si>
  <si>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</si>
  <si>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</si>
  <si>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</si>
  <si>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</si>
  <si>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</si>
  <si>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</si>
  <si>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</si>
  <si>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</si>
  <si>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</si>
  <si>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</si>
  <si>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</si>
  <si>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</si>
  <si>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</si>
  <si>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</si>
  <si>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</si>
  <si>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</si>
  <si>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</si>
  <si>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</si>
  <si>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</si>
  <si>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</si>
  <si>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</si>
  <si>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</si>
  <si>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</si>
  <si>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</si>
  <si>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</si>
  <si>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</si>
  <si>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</si>
  <si>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</si>
  <si>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</si>
  <si>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</si>
  <si>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</si>
  <si>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</si>
  <si>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</si>
  <si>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</si>
  <si>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</si>
  <si>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</si>
  <si>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</si>
  <si>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</si>
  <si>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</si>
  <si>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</si>
  <si>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</si>
  <si>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</si>
  <si>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</si>
  <si>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</si>
  <si>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</si>
  <si>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</si>
  <si>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</si>
  <si>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</si>
  <si>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</si>
  <si>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</si>
  <si>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</si>
  <si>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</si>
  <si>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</si>
  <si>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</si>
  <si>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</si>
  <si>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</si>
  <si>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</si>
  <si>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</si>
  <si>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</si>
  <si>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</si>
  <si>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</si>
  <si>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</si>
  <si>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</si>
  <si>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</si>
  <si>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</si>
  <si>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</si>
  <si>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</si>
  <si>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</si>
  <si>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</si>
  <si>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</si>
  <si>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</si>
  <si>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</si>
  <si>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</si>
  <si>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</si>
  <si>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</si>
  <si>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</si>
  <si>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</si>
  <si>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</si>
  <si>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</si>
  <si>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</si>
  <si>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</si>
  <si>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</si>
  <si>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</si>
  <si>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</si>
  <si>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</si>
  <si>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</si>
  <si>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</si>
  <si>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</si>
  <si>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</si>
  <si>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</si>
  <si>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</si>
  <si>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</si>
  <si>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</si>
  <si>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</si>
  <si>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</si>
  <si>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</si>
  <si>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</si>
  <si>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</si>
  <si>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</si>
  <si>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</si>
  <si>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</si>
  <si>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</si>
  <si>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</si>
  <si>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</si>
  <si>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</si>
  <si>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</si>
  <si>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</si>
  <si>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</si>
  <si>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</si>
  <si>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</si>
  <si>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</si>
  <si>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</si>
  <si>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</si>
  <si>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</si>
  <si>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</si>
  <si>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</si>
  <si>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</si>
  <si>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</si>
  <si>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</si>
  <si>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</si>
  <si>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</si>
  <si>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</si>
  <si>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</si>
  <si>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</si>
  <si>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</si>
  <si>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</si>
  <si>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</si>
  <si>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</si>
  <si>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</si>
  <si>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</si>
  <si>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</si>
  <si>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</si>
  <si>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</si>
  <si>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</si>
  <si>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</si>
  <si>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</si>
  <si>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</si>
  <si>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</si>
  <si>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</si>
  <si>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</si>
  <si>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</si>
  <si>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</si>
  <si>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</si>
  <si>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</si>
  <si>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</si>
  <si>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</si>
  <si>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</si>
  <si>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</si>
  <si>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</si>
  <si>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</si>
  <si>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</si>
  <si>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</si>
  <si>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</si>
  <si>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</si>
  <si>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</si>
  <si>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</si>
  <si>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</si>
  <si>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</si>
  <si>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</si>
  <si>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</si>
  <si>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</si>
  <si>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</si>
  <si>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</si>
  <si>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</si>
  <si>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</si>
  <si>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</si>
  <si>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</si>
  <si>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</si>
  <si>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</si>
  <si>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</si>
  <si>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</si>
  <si>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</si>
  <si>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</si>
  <si>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</si>
  <si>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</si>
  <si>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</si>
  <si>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</si>
  <si>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</si>
  <si>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</si>
  <si>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</si>
  <si>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</si>
  <si>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</si>
  <si>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</si>
  <si>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</si>
  <si>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</si>
  <si>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</si>
  <si>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</si>
  <si>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</si>
  <si>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</si>
  <si>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</si>
  <si>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</si>
  <si>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</si>
  <si>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</si>
  <si>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</si>
  <si>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</si>
  <si>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</si>
  <si>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</si>
  <si>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</si>
  <si>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</si>
  <si>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</si>
  <si>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</si>
  <si>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</si>
  <si>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</si>
  <si>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</si>
  <si>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</si>
  <si>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</si>
  <si>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</si>
  <si>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</si>
  <si>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</si>
  <si>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</si>
  <si>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</si>
  <si>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</si>
  <si>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</si>
  <si>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</si>
  <si>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</si>
  <si>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</si>
  <si>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</si>
  <si>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</si>
  <si>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</si>
  <si>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</si>
  <si>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</si>
  <si>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</si>
  <si>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</si>
  <si>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</si>
  <si>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</si>
  <si>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</si>
  <si>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</si>
  <si>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</si>
  <si>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</si>
  <si>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</si>
  <si>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</si>
  <si>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</si>
  <si>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</si>
  <si>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</si>
  <si>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</si>
  <si>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</si>
  <si>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</si>
  <si>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</si>
  <si>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</si>
  <si>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</si>
  <si>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</si>
  <si>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</si>
  <si>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</si>
  <si>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</si>
  <si>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</si>
  <si>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</si>
  <si>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</si>
  <si>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</si>
  <si>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</si>
  <si>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</si>
  <si>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</si>
  <si>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</si>
  <si>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</si>
  <si>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</si>
  <si>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</si>
  <si>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</si>
  <si>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</si>
  <si>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</si>
  <si>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</si>
  <si>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</si>
  <si>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</si>
  <si>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</si>
  <si>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</si>
  <si>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</si>
  <si>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</si>
  <si>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</si>
  <si>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</si>
  <si>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</si>
  <si>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</si>
  <si>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</si>
  <si>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</si>
  <si>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</si>
  <si>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</si>
  <si>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</si>
  <si>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</si>
  <si>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</si>
  <si>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</si>
  <si>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</si>
  <si>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</si>
  <si>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</si>
  <si>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</si>
  <si>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</si>
  <si>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</si>
  <si>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</si>
  <si>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</si>
  <si>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</si>
  <si>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</si>
  <si>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</si>
  <si>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</si>
  <si>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</si>
  <si>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</si>
  <si>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</si>
  <si>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</si>
  <si>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</si>
  <si>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</si>
  <si>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</si>
  <si>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</si>
  <si>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</si>
  <si>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</si>
  <si>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</si>
  <si>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</si>
  <si>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</si>
  <si>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</si>
  <si>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</si>
  <si>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</si>
  <si>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</si>
  <si>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</si>
  <si>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</si>
  <si>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</si>
  <si>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</si>
  <si>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</si>
  <si>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</si>
  <si>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</si>
  <si>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</si>
  <si>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</si>
  <si>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</si>
  <si>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</si>
  <si>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</si>
  <si>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</si>
  <si>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</si>
  <si>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</si>
  <si>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</si>
  <si>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</si>
  <si>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</si>
  <si>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</si>
  <si>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</si>
  <si>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</si>
  <si>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</si>
  <si>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</si>
  <si>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</si>
  <si>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</si>
  <si>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</si>
  <si>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</si>
  <si>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</si>
  <si>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</si>
  <si>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</si>
  <si>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</si>
  <si>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</si>
  <si>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</si>
  <si>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</si>
  <si>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</si>
  <si>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</si>
  <si>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</si>
  <si>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</si>
  <si>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</si>
  <si>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</si>
  <si>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</si>
  <si>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</si>
  <si>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</si>
  <si>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</si>
  <si>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</si>
  <si>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</si>
  <si>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</si>
  <si>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</si>
  <si>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</si>
  <si>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</si>
  <si>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</si>
  <si>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</si>
  <si>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</si>
  <si>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</si>
  <si>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</si>
  <si>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</si>
  <si>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</si>
  <si>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</si>
  <si>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</si>
  <si>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</si>
  <si>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</si>
  <si>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</si>
  <si>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</si>
  <si>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</si>
  <si>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</si>
  <si>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</si>
  <si>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</si>
  <si>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</si>
  <si>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</si>
  <si>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</si>
  <si>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</si>
  <si>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</si>
  <si>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</si>
  <si>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</si>
  <si>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</si>
  <si>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</si>
  <si>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</si>
  <si>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</si>
  <si>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</si>
  <si>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</si>
  <si>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</si>
  <si>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</si>
  <si>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</si>
  <si>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</si>
  <si>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</si>
  <si>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</si>
  <si>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</si>
  <si>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</si>
  <si>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</si>
  <si>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</si>
  <si>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</si>
  <si>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</si>
  <si>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</si>
  <si>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</si>
  <si>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</si>
  <si>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</si>
  <si>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</si>
  <si>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</si>
  <si>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</si>
  <si>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</si>
  <si>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</si>
  <si>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</si>
  <si>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</si>
  <si>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</si>
  <si>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</si>
  <si>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</si>
  <si>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</si>
  <si>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</si>
  <si>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</si>
  <si>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</si>
  <si>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</si>
  <si>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</si>
  <si>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</si>
  <si>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</si>
  <si>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</si>
  <si>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</si>
  <si>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</si>
  <si>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</si>
  <si>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</si>
  <si>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</si>
  <si>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</si>
  <si>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</si>
  <si>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</si>
  <si>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</si>
  <si>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</si>
  <si>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</si>
  <si>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</si>
  <si>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</si>
  <si>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</si>
  <si>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</si>
  <si>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</si>
  <si>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</si>
  <si>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</si>
  <si>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</si>
  <si>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</si>
  <si>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</si>
  <si>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</si>
  <si>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</si>
  <si>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</si>
  <si>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</si>
  <si>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</si>
  <si>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</si>
  <si>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</si>
  <si>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</si>
  <si>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</si>
  <si>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</si>
  <si>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</si>
  <si>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</si>
  <si>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</si>
  <si>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</si>
  <si>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</si>
  <si>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</si>
  <si>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</si>
  <si>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</si>
  <si>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</si>
  <si>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</si>
  <si>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</si>
  <si>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</si>
  <si>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</si>
  <si>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</si>
  <si>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</si>
  <si>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</si>
  <si>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</si>
  <si>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</si>
  <si>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</si>
  <si>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</si>
  <si>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</si>
  <si>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</si>
  <si>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</si>
  <si>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</si>
  <si>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</si>
  <si>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</si>
  <si>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</si>
  <si>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</si>
  <si>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</si>
  <si>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</si>
  <si>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</si>
  <si>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</si>
  <si>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</si>
  <si>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</si>
  <si>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</si>
  <si>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</si>
  <si>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</si>
  <si>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</si>
  <si>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</si>
  <si>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</si>
  <si>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</si>
  <si>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</si>
  <si>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</si>
  <si>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</si>
  <si>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</si>
  <si>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</si>
  <si>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</si>
  <si>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</si>
  <si>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</si>
  <si>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</si>
  <si>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</si>
  <si>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</si>
  <si>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</si>
  <si>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</si>
  <si>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</si>
  <si>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</si>
  <si>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</si>
  <si>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</si>
  <si>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</si>
  <si>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</si>
  <si>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</si>
  <si>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</si>
  <si>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</si>
  <si>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</si>
  <si>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</si>
  <si>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</si>
  <si>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</si>
  <si>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</si>
  <si>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</si>
  <si>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</si>
  <si>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</si>
  <si>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</si>
  <si>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</si>
  <si>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</si>
  <si>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</si>
  <si>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</si>
  <si>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</si>
  <si>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</si>
  <si>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</si>
  <si>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</si>
  <si>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</si>
  <si>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</si>
  <si>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</si>
  <si>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</si>
  <si>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</si>
  <si>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</si>
  <si>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</si>
  <si>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</si>
  <si>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</si>
  <si>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</si>
  <si>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</si>
  <si>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</si>
  <si>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</si>
  <si>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</si>
  <si>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</si>
  <si>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</si>
  <si>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</si>
  <si>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</si>
  <si>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</si>
  <si>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</si>
  <si>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</si>
  <si>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</si>
  <si>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</si>
  <si>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</si>
  <si>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</si>
  <si>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</si>
  <si>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</si>
  <si>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</si>
  <si>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</si>
  <si>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</si>
  <si>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</si>
  <si>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</si>
  <si>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</si>
  <si>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</si>
  <si>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</si>
  <si>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</si>
  <si>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</si>
  <si>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</si>
  <si>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</si>
  <si>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</si>
  <si>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</si>
  <si>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</si>
  <si>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</si>
  <si>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</si>
  <si>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</si>
  <si>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</si>
  <si>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</si>
  <si>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</si>
  <si>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</si>
  <si>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</si>
  <si>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</si>
  <si>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</si>
  <si>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</si>
  <si>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</si>
  <si>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</si>
  <si>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</si>
  <si>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</si>
  <si>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</si>
  <si>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</si>
  <si>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</si>
  <si>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</si>
  <si>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</si>
  <si>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</si>
  <si>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</si>
  <si>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</si>
  <si>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</si>
  <si>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</si>
  <si>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</si>
  <si>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</si>
  <si>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</si>
  <si>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</si>
  <si>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</si>
  <si>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</si>
  <si>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</si>
  <si>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</si>
  <si>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</si>
  <si>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</si>
  <si>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</si>
  <si>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</si>
  <si>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</si>
  <si>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</si>
  <si>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</si>
  <si>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</si>
  <si>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</si>
  <si>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</si>
  <si>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</si>
  <si>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</si>
  <si>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</si>
  <si>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</si>
  <si>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</si>
  <si>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</si>
  <si>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</si>
  <si>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</si>
  <si>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</si>
  <si>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</si>
  <si>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</si>
  <si>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</si>
  <si>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</si>
  <si>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</si>
  <si>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</si>
  <si>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</si>
  <si>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</si>
  <si>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</si>
  <si>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</si>
  <si>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</si>
  <si>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</si>
  <si>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</si>
  <si>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</si>
  <si>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</si>
  <si>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</si>
  <si>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</si>
  <si>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</si>
  <si>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</si>
  <si>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</si>
  <si>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</si>
  <si>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</si>
  <si>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</si>
  <si>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</si>
  <si>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</si>
  <si>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</si>
  <si>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</si>
  <si>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</si>
  <si>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</si>
  <si>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</si>
  <si>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</si>
  <si>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</si>
  <si>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</si>
  <si>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</si>
  <si>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</si>
  <si>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</si>
  <si>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</si>
  <si>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</si>
  <si>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</si>
  <si>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</si>
  <si>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</si>
  <si>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</si>
  <si>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</si>
  <si>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</si>
  <si>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</si>
  <si>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</si>
  <si>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</si>
  <si>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</si>
  <si>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</si>
  <si>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</si>
  <si>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</si>
  <si>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</si>
  <si>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</si>
  <si>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</si>
  <si>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</si>
  <si>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</si>
  <si>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</si>
  <si>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</si>
  <si>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</si>
  <si>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</si>
  <si>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</si>
  <si>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</si>
  <si>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</si>
  <si>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</si>
  <si>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</si>
  <si>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</si>
  <si>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</si>
  <si>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</si>
  <si>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</si>
  <si>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</si>
  <si>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</si>
  <si>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</si>
  <si>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</si>
  <si>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</si>
  <si>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</si>
  <si>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</si>
  <si>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</si>
  <si>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</si>
  <si>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</si>
  <si>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</si>
  <si>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</si>
  <si>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</si>
  <si>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</si>
  <si>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</si>
  <si>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</si>
  <si>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</si>
  <si>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</si>
  <si>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</si>
  <si>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</si>
  <si>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</si>
  <si>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</si>
  <si>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</si>
  <si>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</si>
  <si>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</si>
  <si>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</si>
  <si>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</si>
  <si>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</si>
  <si>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</si>
  <si>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</si>
  <si>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</si>
  <si>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</si>
  <si>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</si>
  <si>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</si>
  <si>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</si>
  <si>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</si>
  <si>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</si>
  <si>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</si>
  <si>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</si>
  <si>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</si>
  <si>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</si>
  <si>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</si>
  <si>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</si>
  <si>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</si>
  <si>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</si>
  <si>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</si>
  <si>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</si>
  <si>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</si>
  <si>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</si>
  <si>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</si>
  <si>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</si>
  <si>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</si>
  <si>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</si>
  <si>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</si>
  <si>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</si>
  <si>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</si>
  <si>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</si>
  <si>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</si>
  <si>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</si>
  <si>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</si>
  <si>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</si>
  <si>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</si>
  <si>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</si>
  <si>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</si>
  <si>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</si>
  <si>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</si>
  <si>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</si>
  <si>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</si>
  <si>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</si>
  <si>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</si>
  <si>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</si>
  <si>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</si>
  <si>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</si>
  <si>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</si>
  <si>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</si>
  <si>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</si>
  <si>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</si>
  <si>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</si>
  <si>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</si>
  <si>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</si>
  <si>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</si>
  <si>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</si>
  <si>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</si>
  <si>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</si>
  <si>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</si>
  <si>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</si>
  <si>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</si>
  <si>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</si>
  <si>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</si>
  <si>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</si>
  <si>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</si>
  <si>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</si>
  <si>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</si>
  <si>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</si>
  <si>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</si>
  <si>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</si>
  <si>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</si>
  <si>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</si>
  <si>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</si>
  <si>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</si>
  <si>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</si>
  <si>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</si>
  <si>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</si>
  <si>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</si>
  <si>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</si>
  <si>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</si>
  <si>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</si>
  <si>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</si>
  <si>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</si>
  <si>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</si>
  <si>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</si>
  <si>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</si>
  <si>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</si>
  <si>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</si>
  <si>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</si>
  <si>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</si>
  <si>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</si>
  <si>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</si>
  <si>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</si>
  <si>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</si>
  <si>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</si>
  <si>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</si>
  <si>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</si>
  <si>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</si>
  <si>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</si>
  <si>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</si>
  <si>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</si>
  <si>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</si>
  <si>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</si>
  <si>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</si>
  <si>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</si>
  <si>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</si>
  <si>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</si>
  <si>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</si>
  <si>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</si>
  <si>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</si>
  <si>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</si>
  <si>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</si>
  <si>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</si>
  <si>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</si>
  <si>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</si>
  <si>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</si>
  <si>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</si>
  <si>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</si>
  <si>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</si>
  <si>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</si>
  <si>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</si>
  <si>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</si>
  <si>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</si>
  <si>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</si>
  <si>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</si>
  <si>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</si>
  <si>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</si>
  <si>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</si>
  <si>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</si>
  <si>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</si>
  <si>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</si>
  <si>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</si>
  <si>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</si>
  <si>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</si>
  <si>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</si>
  <si>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</si>
  <si>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</si>
  <si>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</si>
  <si>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</si>
  <si>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</si>
  <si>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</si>
  <si>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</si>
  <si>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</si>
  <si>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</si>
  <si>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</si>
  <si>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</si>
  <si>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</si>
  <si>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</si>
  <si>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</si>
  <si>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</si>
  <si>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</si>
  <si>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</si>
  <si>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</si>
  <si>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</si>
  <si>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</si>
  <si>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</si>
  <si>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</si>
  <si>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</si>
  <si>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</si>
  <si>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</si>
  <si>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</si>
  <si>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</si>
  <si>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</si>
  <si>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</si>
  <si>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</si>
  <si>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</si>
  <si>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</si>
  <si>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</si>
  <si>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</si>
  <si>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</si>
  <si>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</si>
  <si>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</si>
  <si>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</si>
  <si>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</si>
  <si>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</si>
  <si>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</si>
  <si>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</si>
  <si>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</si>
  <si>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</si>
  <si>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</si>
  <si>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</si>
  <si>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</si>
  <si>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</si>
  <si>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</si>
  <si>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</si>
  <si>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</si>
  <si>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</si>
  <si>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</si>
  <si>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</si>
  <si>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</si>
  <si>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</si>
  <si>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</si>
  <si>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</si>
  <si>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</si>
  <si>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</si>
  <si>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</si>
  <si>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</si>
  <si>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</si>
  <si>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</si>
  <si>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</si>
  <si>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</si>
  <si>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</si>
  <si>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</si>
  <si>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</si>
  <si>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</si>
  <si>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</si>
  <si>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</si>
  <si>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</si>
  <si>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</si>
  <si>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</si>
  <si>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</si>
  <si>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</si>
  <si>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</si>
  <si>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</si>
  <si>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</si>
  <si>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</si>
  <si>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</si>
  <si>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</si>
  <si>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</si>
  <si>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</si>
  <si>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</si>
  <si>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</si>
  <si>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</si>
  <si>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</si>
  <si>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</si>
  <si>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</si>
  <si>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</si>
  <si>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</si>
  <si>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</si>
  <si>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</si>
  <si>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</si>
  <si>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</si>
  <si>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</si>
  <si>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</si>
  <si>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</si>
  <si>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</si>
  <si>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</si>
  <si>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</si>
  <si>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</si>
  <si>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</si>
  <si>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</si>
  <si>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</si>
  <si>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</si>
  <si>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</si>
  <si>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</si>
  <si>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</si>
  <si>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</si>
  <si>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</si>
  <si>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</si>
  <si>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</si>
  <si>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</si>
  <si>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</si>
  <si>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</si>
  <si>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</si>
  <si>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</si>
  <si>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</si>
  <si>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</si>
  <si>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</si>
  <si>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</si>
  <si>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</si>
  <si>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</si>
  <si>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</si>
  <si>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</si>
  <si>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</si>
  <si>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</si>
  <si>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</si>
  <si>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</si>
  <si>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</si>
  <si>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</si>
  <si>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</si>
  <si>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</si>
  <si>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</si>
  <si>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</si>
  <si>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</si>
  <si>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</si>
  <si>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</si>
  <si>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</si>
  <si>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</si>
  <si>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</si>
  <si>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</si>
  <si>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</si>
  <si>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</si>
  <si>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</si>
  <si>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</si>
  <si>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</si>
  <si>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</si>
  <si>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</si>
  <si>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</si>
  <si>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</si>
  <si>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</si>
  <si>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</si>
  <si>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</si>
  <si>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</si>
  <si>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</si>
  <si>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</si>
  <si>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</si>
  <si>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</si>
  <si>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</si>
  <si>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</si>
  <si>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</si>
  <si>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</si>
  <si>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</si>
  <si>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</si>
  <si>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</si>
  <si>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</si>
  <si>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</si>
  <si>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</si>
  <si>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</si>
  <si>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</si>
  <si>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</si>
  <si>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</si>
  <si>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</si>
  <si>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</si>
  <si>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</si>
  <si>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</si>
  <si>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</si>
  <si>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</si>
  <si>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</si>
  <si>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</si>
  <si>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</si>
  <si>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</si>
  <si>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</si>
  <si>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</si>
  <si>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</si>
  <si>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</si>
  <si>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</si>
  <si>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</si>
  <si>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</si>
  <si>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</si>
  <si>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</si>
  <si>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</si>
  <si>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</si>
  <si>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</si>
  <si>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</si>
  <si>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</si>
  <si>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</si>
  <si>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</si>
  <si>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</si>
  <si>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</si>
  <si>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</si>
  <si>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</si>
  <si>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</si>
  <si>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</si>
  <si>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</si>
  <si>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</si>
  <si>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</si>
  <si>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</si>
  <si>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</si>
  <si>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</si>
  <si>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</si>
  <si>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</si>
  <si>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</si>
  <si>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</si>
  <si>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</si>
  <si>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</si>
  <si>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</si>
  <si>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</si>
  <si>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</si>
  <si>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</si>
  <si>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</si>
  <si>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</si>
  <si>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</si>
  <si>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</si>
  <si>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</si>
  <si>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</si>
  <si>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</si>
  <si>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</si>
  <si>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</si>
  <si>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</si>
  <si>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</si>
  <si>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</si>
  <si>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</si>
  <si>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</si>
  <si>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</si>
  <si>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</si>
  <si>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</si>
  <si>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</si>
  <si>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</si>
  <si>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</si>
  <si>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</si>
  <si>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</si>
  <si>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</si>
  <si>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</si>
  <si>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</si>
  <si>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</si>
  <si>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</si>
  <si>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</si>
  <si>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</si>
  <si>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</si>
  <si>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</si>
  <si>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</si>
  <si>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</si>
  <si>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</si>
  <si>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</si>
  <si>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</si>
  <si>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</si>
  <si>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</si>
  <si>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</si>
  <si>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</si>
  <si>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</si>
  <si>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</si>
  <si>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</si>
  <si>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</si>
  <si>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</si>
  <si>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</si>
  <si>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</si>
  <si>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</si>
  <si>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</si>
  <si>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</si>
  <si>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</si>
  <si>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</si>
  <si>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</si>
  <si>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</si>
  <si>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</si>
  <si>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</si>
  <si>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</si>
  <si>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</si>
  <si>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</si>
  <si>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</si>
  <si>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</si>
  <si>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</si>
  <si>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</si>
  <si>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</si>
  <si>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</si>
  <si>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</si>
  <si>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</si>
  <si>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</si>
  <si>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</si>
  <si>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</si>
  <si>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</si>
  <si>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</si>
  <si>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</si>
  <si>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</si>
  <si>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</si>
  <si>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</si>
  <si>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</si>
  <si>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</si>
  <si>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</si>
  <si>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</si>
  <si>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</si>
  <si>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</si>
  <si>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</si>
  <si>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</si>
  <si>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</si>
  <si>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</si>
  <si>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</si>
  <si>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</si>
  <si>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</si>
  <si>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</si>
  <si>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</si>
  <si>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</si>
  <si>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</si>
  <si>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</si>
  <si>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</si>
  <si>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</si>
  <si>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</si>
  <si>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</si>
  <si>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</si>
  <si>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</si>
  <si>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</si>
  <si>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</si>
  <si>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</si>
  <si>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</si>
  <si>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</si>
  <si>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</si>
  <si>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</si>
  <si>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</si>
  <si>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</si>
  <si>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</si>
  <si>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</si>
  <si>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</si>
  <si>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</si>
  <si>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</si>
  <si>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</si>
  <si>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</si>
  <si>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</si>
  <si>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</si>
  <si>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</si>
  <si>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</si>
  <si>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</si>
  <si>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</si>
  <si>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</si>
  <si>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</si>
  <si>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</si>
  <si>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</si>
  <si>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</si>
  <si>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</si>
  <si>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</si>
  <si>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</si>
  <si>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</si>
  <si>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</si>
  <si>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</si>
  <si>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</si>
  <si>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</si>
  <si>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</si>
  <si>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</si>
  <si>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</si>
  <si>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</si>
  <si>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</si>
  <si>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</si>
  <si>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</si>
  <si>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</si>
  <si>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</si>
  <si>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</si>
  <si>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</si>
  <si>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</si>
  <si>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</si>
  <si>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</si>
  <si>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</si>
  <si>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</si>
  <si>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</si>
  <si>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</si>
  <si>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</si>
  <si>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</si>
  <si>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</si>
  <si>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</si>
  <si>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</si>
  <si>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</si>
  <si>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</si>
  <si>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</si>
  <si>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</si>
  <si>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</si>
  <si>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</si>
  <si>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</si>
  <si>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</si>
  <si>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</si>
  <si>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</si>
  <si>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</si>
  <si>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</si>
  <si>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</si>
  <si>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</si>
  <si>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</si>
  <si>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</si>
  <si>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</si>
  <si>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</si>
  <si>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</si>
  <si>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</si>
  <si>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</si>
  <si>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</si>
  <si>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</si>
  <si>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</si>
  <si>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</si>
  <si>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</si>
  <si>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</si>
  <si>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</si>
  <si>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</si>
  <si>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</si>
  <si>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</si>
  <si>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</si>
  <si>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</si>
  <si>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</si>
  <si>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</si>
  <si>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</si>
  <si>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</si>
  <si>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</si>
  <si>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</si>
  <si>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</si>
  <si>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</si>
  <si>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</si>
  <si>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</si>
  <si>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</si>
  <si>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</si>
  <si>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</si>
  <si>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</si>
  <si>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</si>
  <si>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</si>
  <si>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</si>
  <si>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</si>
  <si>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</si>
  <si>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</si>
  <si>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</si>
  <si>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</si>
  <si>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</si>
  <si>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</si>
  <si>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</si>
  <si>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</si>
  <si>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</si>
  <si>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</si>
  <si>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</si>
  <si>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</si>
  <si>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</si>
  <si>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</si>
  <si>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</si>
  <si>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</si>
  <si>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</si>
  <si>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</si>
  <si>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</si>
  <si>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</si>
  <si>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</si>
  <si>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</si>
  <si>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</si>
  <si>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</si>
  <si>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</si>
  <si>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</si>
  <si>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</si>
  <si>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</si>
  <si>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</si>
  <si>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</si>
  <si>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</si>
  <si>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</si>
  <si>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</si>
  <si>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</si>
  <si>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</si>
  <si>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</si>
  <si>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</si>
  <si>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</si>
  <si>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</si>
  <si>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</si>
  <si>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</si>
  <si>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</si>
  <si>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</si>
  <si>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</si>
  <si>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</si>
  <si>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</si>
  <si>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</si>
  <si>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</si>
  <si>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</si>
  <si>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</si>
  <si>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</si>
  <si>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</si>
  <si>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</si>
  <si>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</si>
  <si>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</si>
  <si>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</si>
  <si>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</si>
  <si>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</si>
  <si>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</si>
  <si>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</si>
  <si>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</si>
  <si>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</si>
  <si>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</si>
  <si>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</si>
  <si>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</si>
  <si>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</si>
  <si>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</si>
  <si>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</si>
  <si>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</si>
  <si>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</si>
  <si>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</si>
  <si>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</si>
  <si>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</si>
  <si>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</si>
  <si>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</si>
  <si>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</si>
  <si>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</si>
  <si>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</si>
  <si>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</si>
  <si>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</si>
  <si>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</si>
  <si>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</si>
  <si>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</si>
  <si>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</si>
  <si>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</si>
  <si>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</si>
  <si>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</si>
  <si>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</si>
  <si>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</si>
  <si>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</si>
  <si>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</si>
  <si>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</si>
  <si>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</si>
  <si>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</si>
  <si>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</si>
  <si>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</si>
  <si>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</si>
  <si>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</si>
  <si>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</si>
  <si>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</si>
  <si>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</si>
  <si>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</si>
  <si>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</si>
  <si>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</si>
  <si>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</si>
  <si>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</si>
  <si>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</si>
  <si>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</si>
  <si>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</si>
  <si>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</si>
  <si>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</si>
  <si>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</si>
  <si>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</si>
  <si>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</si>
  <si>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</si>
  <si>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</si>
  <si>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</si>
  <si>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</si>
  <si>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</si>
  <si>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</si>
  <si>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</si>
  <si>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</si>
  <si>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</si>
  <si>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</si>
  <si>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</si>
  <si>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</si>
  <si>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</si>
  <si>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</si>
  <si>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</si>
  <si>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</si>
  <si>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</si>
  <si>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</si>
  <si>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</si>
  <si>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</si>
  <si>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</si>
  <si>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</si>
  <si>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</si>
  <si>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</si>
  <si>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</si>
  <si>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</si>
  <si>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</si>
  <si>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</si>
  <si>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</si>
  <si>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</si>
  <si>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</si>
  <si>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</si>
  <si>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</si>
  <si>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</si>
  <si>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</si>
  <si>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</si>
  <si>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</si>
  <si>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</si>
  <si>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</si>
  <si>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</si>
  <si>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</si>
  <si>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</si>
  <si>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</si>
  <si>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</si>
  <si>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</si>
  <si>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</si>
  <si>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</si>
  <si>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</si>
  <si>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</si>
  <si>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</si>
  <si>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</si>
  <si>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</si>
  <si>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</si>
  <si>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</si>
  <si>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</si>
  <si>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</si>
  <si>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</si>
  <si>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</si>
  <si>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</si>
  <si>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</si>
  <si>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</si>
  <si>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</si>
  <si>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</si>
  <si>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</si>
  <si>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</si>
  <si>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</si>
  <si>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</si>
  <si>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</si>
  <si>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</si>
  <si>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</si>
  <si>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</si>
  <si>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</si>
  <si>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</si>
  <si>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</si>
  <si>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</si>
  <si>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</si>
  <si>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</si>
  <si>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</si>
  <si>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</si>
  <si>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</si>
  <si>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</si>
  <si>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</si>
  <si>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</si>
  <si>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</si>
  <si>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</si>
  <si>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</si>
  <si>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</si>
  <si>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</si>
  <si>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</si>
  <si>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</si>
  <si>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</si>
  <si>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</si>
  <si>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</si>
  <si>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</si>
  <si>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</si>
  <si>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</si>
  <si>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</si>
  <si>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</si>
  <si>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</si>
  <si>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</si>
  <si>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</si>
  <si>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</si>
  <si>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</si>
  <si>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</si>
  <si>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</si>
  <si>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</si>
  <si>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</si>
  <si>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</si>
  <si>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</si>
  <si>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</si>
  <si>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</si>
  <si>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</si>
  <si>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</si>
  <si>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</si>
  <si>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</si>
  <si>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</si>
  <si>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</si>
  <si>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</si>
  <si>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</si>
  <si>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</si>
  <si>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</si>
  <si>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</si>
  <si>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</si>
  <si>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</si>
  <si>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</si>
  <si>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</si>
  <si>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</si>
  <si>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</si>
  <si>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</si>
  <si>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</si>
  <si>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</si>
  <si>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</si>
  <si>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</si>
  <si>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</si>
  <si>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</si>
  <si>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</si>
  <si>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</si>
  <si>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</si>
  <si>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</si>
  <si>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</si>
  <si>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</si>
  <si>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</si>
  <si>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</si>
  <si>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</si>
  <si>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</si>
  <si>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</si>
  <si>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</si>
  <si>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</si>
  <si>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</si>
  <si>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</si>
  <si>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</si>
  <si>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</si>
  <si>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</si>
  <si>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</si>
  <si>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</si>
  <si>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</si>
  <si>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</si>
  <si>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</si>
  <si>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</si>
  <si>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</si>
  <si>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</si>
  <si>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</si>
  <si>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</si>
  <si>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</si>
  <si>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</si>
  <si>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</si>
  <si>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</si>
  <si>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</si>
  <si>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</si>
  <si>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</si>
  <si>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</si>
  <si>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</si>
  <si>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</si>
  <si>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</si>
  <si>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</si>
  <si>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</si>
  <si>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</si>
  <si>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</si>
  <si>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</si>
  <si>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</si>
  <si>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</si>
  <si>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</si>
  <si>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</si>
  <si>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</si>
  <si>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</si>
  <si>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</si>
  <si>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</si>
  <si>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</si>
  <si>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</si>
  <si>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</si>
  <si>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</si>
  <si>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</si>
  <si>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</si>
  <si>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</si>
  <si>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</si>
  <si>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</si>
  <si>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</si>
  <si>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</si>
  <si>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</si>
  <si>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</si>
  <si>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</si>
  <si>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</si>
  <si>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</si>
  <si>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</si>
  <si>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</si>
  <si>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</si>
  <si>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</si>
  <si>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</si>
  <si>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</si>
  <si>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</si>
  <si>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</si>
  <si>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</si>
  <si>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</si>
  <si>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</si>
  <si>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</si>
  <si>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</si>
  <si>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</si>
  <si>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</si>
  <si>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</si>
  <si>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</si>
  <si>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</si>
  <si>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</si>
  <si>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</si>
  <si>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</si>
  <si>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</si>
  <si>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</si>
  <si>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</si>
  <si>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</si>
  <si>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</si>
  <si>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</si>
  <si>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</si>
  <si>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</si>
  <si>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</si>
  <si>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</si>
  <si>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</si>
  <si>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</si>
  <si>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</si>
  <si>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</si>
  <si>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</si>
  <si>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</si>
  <si>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</si>
  <si>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</si>
  <si>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</si>
  <si>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</si>
  <si>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</si>
  <si>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</si>
  <si>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</si>
  <si>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</si>
  <si>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</si>
  <si>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</si>
  <si>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</si>
  <si>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</si>
  <si>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</si>
  <si>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</si>
  <si>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</si>
  <si>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</si>
  <si>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</si>
  <si>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</si>
  <si>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</si>
  <si>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</si>
  <si>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</si>
  <si>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</si>
  <si>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</si>
  <si>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</si>
  <si>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</si>
  <si>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</si>
  <si>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</si>
  <si>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</si>
  <si>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</si>
  <si>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</si>
  <si>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</si>
  <si>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</si>
  <si>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</si>
  <si>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</si>
  <si>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</si>
  <si>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</si>
  <si>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</si>
  <si>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</si>
  <si>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</si>
  <si>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</si>
  <si>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</si>
  <si>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</si>
  <si>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</si>
  <si>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</si>
  <si>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</si>
  <si>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</si>
  <si>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</si>
  <si>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</si>
  <si>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</si>
  <si>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</si>
  <si>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</si>
  <si>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</si>
  <si>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</si>
  <si>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</si>
  <si>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</si>
  <si>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</si>
  <si>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</si>
  <si>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</si>
  <si>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</si>
  <si>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</si>
  <si>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</si>
  <si>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</si>
  <si>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</si>
  <si>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</si>
  <si>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</si>
  <si>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</si>
  <si>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</si>
  <si>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</si>
  <si>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</si>
  <si>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</si>
  <si>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</si>
  <si>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</si>
  <si>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</si>
  <si>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</si>
  <si>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</si>
  <si>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</si>
  <si>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</si>
  <si>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</si>
  <si>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</si>
  <si>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</si>
  <si>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</si>
  <si>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</si>
  <si>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</si>
  <si>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</si>
  <si>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</si>
  <si>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</si>
  <si>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</si>
  <si>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</si>
  <si>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</si>
  <si>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</si>
  <si>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</si>
  <si>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</si>
  <si>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</si>
  <si>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</si>
  <si>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</si>
  <si>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</si>
  <si>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</si>
  <si>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</si>
  <si>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</si>
  <si>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</si>
  <si>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</si>
  <si>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</si>
  <si>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</si>
  <si>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</si>
  <si>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</si>
  <si>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</si>
  <si>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</si>
  <si>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</si>
  <si>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</si>
  <si>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</si>
  <si>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</si>
  <si>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</si>
  <si>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</si>
  <si>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</si>
  <si>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</si>
  <si>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</si>
  <si>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</si>
  <si>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</si>
  <si>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</si>
  <si>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</si>
  <si>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</si>
  <si>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</si>
  <si>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</si>
  <si>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</si>
  <si>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</si>
  <si>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</si>
  <si>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</si>
  <si>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</si>
  <si>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</si>
  <si>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</si>
  <si>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</si>
  <si>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</si>
  <si>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</si>
  <si>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</si>
  <si>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</si>
  <si>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</si>
  <si>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</si>
  <si>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</si>
  <si>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</si>
  <si>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</si>
  <si>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</si>
  <si>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</si>
  <si>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</si>
  <si>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</si>
  <si>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</si>
  <si>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</si>
  <si>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</si>
  <si>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</si>
  <si>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</si>
  <si>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</si>
  <si>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</si>
  <si>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</si>
  <si>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</si>
  <si>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</si>
  <si>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</si>
  <si>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</si>
  <si>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</si>
  <si>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</si>
  <si>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</si>
  <si>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</si>
  <si>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</si>
  <si>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</si>
  <si>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</si>
  <si>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</si>
  <si>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</si>
  <si>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</si>
  <si>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</si>
  <si>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</si>
  <si>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</si>
  <si>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</si>
  <si>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</si>
  <si>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</si>
  <si>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</si>
  <si>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</si>
  <si>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</si>
  <si>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</si>
  <si>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</si>
  <si>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</si>
  <si>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</si>
  <si>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</si>
  <si>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</si>
  <si>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</si>
  <si>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</si>
  <si>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</si>
  <si>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</si>
  <si>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</si>
  <si>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</si>
  <si>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</si>
  <si>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</si>
  <si>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</si>
  <si>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</si>
  <si>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</si>
  <si>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</si>
  <si>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</si>
  <si>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</si>
  <si>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</si>
  <si>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</si>
  <si>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</si>
  <si>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</si>
  <si>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</si>
  <si>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</si>
  <si>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</si>
  <si>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</si>
  <si>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</si>
  <si>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</si>
  <si>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</si>
  <si>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</si>
  <si>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</si>
  <si>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</si>
  <si>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</si>
  <si>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</si>
  <si>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</si>
  <si>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</si>
  <si>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</si>
  <si>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</si>
  <si>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</si>
  <si>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</si>
  <si>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</si>
  <si>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</si>
  <si>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</si>
  <si>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</si>
  <si>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</si>
  <si>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</si>
  <si>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</si>
  <si>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</si>
  <si>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</si>
  <si>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</si>
  <si>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</si>
  <si>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</si>
  <si>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</si>
  <si>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</si>
  <si>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</si>
  <si>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</si>
  <si>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</si>
  <si>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</si>
  <si>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</si>
  <si>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</si>
  <si>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</si>
  <si>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</si>
  <si>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</si>
  <si>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</si>
  <si>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</si>
  <si>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</si>
  <si>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</si>
  <si>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</si>
  <si>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</si>
  <si>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</si>
  <si>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</si>
  <si>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</si>
  <si>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</si>
  <si>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</si>
  <si>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</si>
  <si>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</si>
  <si>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</si>
  <si>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</si>
  <si>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</si>
  <si>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</si>
  <si>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</si>
  <si>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</si>
  <si>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</si>
  <si>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</si>
  <si>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</si>
  <si>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</si>
  <si>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</si>
  <si>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</si>
  <si>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</si>
  <si>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</si>
  <si>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</si>
  <si>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</si>
  <si>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</si>
  <si>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</si>
  <si>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</si>
  <si>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</si>
  <si>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</si>
  <si>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</si>
  <si>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</si>
  <si>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</si>
  <si>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</si>
  <si>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</si>
  <si>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</si>
  <si>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</si>
  <si>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</si>
  <si>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</si>
  <si>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</si>
  <si>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</si>
  <si>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</si>
  <si>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</si>
  <si>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</si>
  <si>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</si>
  <si>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</si>
  <si>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</si>
  <si>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</si>
  <si>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</si>
  <si>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</si>
  <si>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</si>
  <si>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</si>
  <si>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</si>
  <si>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</si>
  <si>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</si>
  <si>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</si>
  <si>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</si>
  <si>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</si>
  <si>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</si>
  <si>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</si>
  <si>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</si>
  <si>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</si>
  <si>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</si>
  <si>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</si>
  <si>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</si>
  <si>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</si>
  <si>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</si>
  <si>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</si>
  <si>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</si>
  <si>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</si>
  <si>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</si>
  <si>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</si>
  <si>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</si>
  <si>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</si>
  <si>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</si>
  <si>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</si>
  <si>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</si>
  <si>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</si>
  <si>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</si>
  <si>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</si>
  <si>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</si>
  <si>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</si>
  <si>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</si>
  <si>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</si>
  <si>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</si>
  <si>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</si>
  <si>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</si>
  <si>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</si>
  <si>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</si>
  <si>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</si>
  <si>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</si>
  <si>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</si>
  <si>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</si>
  <si>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</si>
  <si>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</si>
  <si>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</si>
  <si>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</si>
  <si>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</si>
  <si>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</si>
  <si>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</si>
  <si>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</si>
  <si>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</si>
  <si>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</si>
  <si>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</si>
  <si>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</si>
  <si>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</si>
  <si>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</si>
  <si>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</si>
  <si>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</si>
  <si>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</si>
  <si>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</si>
  <si>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</si>
  <si>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</si>
  <si>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</si>
  <si>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</si>
  <si>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</si>
  <si>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</si>
  <si>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</si>
  <si>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</si>
  <si>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</si>
  <si>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</si>
  <si>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</si>
  <si>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</si>
  <si>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</si>
  <si>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</si>
  <si>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</si>
  <si>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</si>
  <si>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</si>
  <si>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</si>
  <si>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</si>
  <si>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</si>
  <si>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</si>
  <si>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</si>
  <si>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</si>
  <si>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</si>
  <si>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</si>
  <si>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</si>
  <si>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</si>
  <si>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</si>
  <si>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</si>
  <si>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</si>
  <si>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</si>
  <si>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</si>
  <si>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</si>
  <si>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</si>
  <si>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</si>
  <si>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</si>
  <si>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</si>
  <si>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</si>
  <si>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</si>
  <si>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</si>
  <si>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</si>
  <si>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</si>
  <si>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</si>
  <si>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</si>
  <si>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</si>
  <si>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</si>
  <si>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</si>
  <si>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</si>
  <si>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</si>
  <si>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</si>
  <si>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</si>
  <si>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</si>
  <si>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</si>
  <si>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</si>
  <si>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</si>
  <si>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</si>
  <si>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</si>
  <si>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</si>
  <si>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</si>
  <si>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</si>
  <si>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</si>
  <si>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</si>
  <si>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</si>
  <si>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</si>
  <si>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</si>
  <si>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</si>
  <si>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</si>
  <si>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</si>
  <si>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</si>
  <si>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</si>
  <si>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</si>
  <si>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</si>
  <si>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</si>
  <si>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</si>
  <si>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</si>
  <si>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</si>
  <si>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</si>
  <si>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</si>
  <si>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</si>
  <si>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</si>
  <si>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</si>
  <si>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</si>
  <si>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</si>
  <si>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</si>
  <si>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</si>
  <si>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</si>
  <si>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</si>
  <si>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</si>
  <si>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</si>
  <si>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</si>
  <si>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</si>
  <si>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</si>
  <si>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</si>
  <si>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</si>
  <si>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</si>
  <si>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</si>
  <si>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</si>
  <si>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</si>
  <si>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</si>
  <si>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</si>
  <si>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</si>
  <si>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</si>
  <si>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</si>
  <si>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</si>
  <si>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</si>
  <si>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</si>
  <si>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</si>
  <si>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</si>
  <si>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</si>
  <si>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</si>
  <si>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</si>
  <si>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</si>
  <si>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</si>
  <si>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</si>
  <si>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</si>
  <si>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</si>
  <si>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</si>
  <si>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</si>
  <si>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</si>
  <si>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</si>
  <si>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</si>
  <si>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</si>
  <si>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</si>
  <si>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</si>
  <si>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</si>
  <si>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</si>
  <si>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</si>
  <si>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</si>
  <si>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</si>
  <si>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</si>
  <si>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</si>
  <si>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</si>
  <si>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</si>
  <si>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</si>
  <si>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</si>
  <si>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</si>
  <si>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</si>
  <si>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</si>
  <si>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</si>
  <si>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</si>
  <si>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</si>
  <si>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</si>
  <si>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</si>
  <si>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</si>
  <si>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</si>
  <si>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</si>
  <si>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</si>
  <si>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</si>
  <si>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</si>
  <si>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</si>
  <si>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</si>
  <si>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</si>
  <si>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</si>
  <si>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</si>
  <si>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</si>
  <si>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</si>
  <si>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</si>
  <si>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</si>
  <si>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</si>
  <si>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</si>
  <si>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</si>
  <si>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</si>
  <si>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</si>
  <si>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</si>
  <si>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</si>
  <si>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</si>
  <si>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</si>
  <si>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</si>
  <si>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</si>
  <si>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</si>
  <si>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</si>
  <si>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</si>
  <si>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</si>
  <si>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</si>
  <si>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</si>
  <si>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</si>
  <si>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</si>
  <si>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</si>
  <si>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</si>
  <si>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</si>
  <si>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</si>
  <si>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</si>
  <si>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</si>
  <si>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</si>
  <si>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</si>
  <si>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</si>
  <si>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</si>
  <si>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</si>
  <si>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</si>
  <si>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</si>
  <si>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</si>
  <si>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</si>
  <si>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</si>
  <si>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</si>
  <si>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</si>
  <si>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</si>
  <si>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</si>
  <si>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</si>
  <si>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</si>
  <si>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</si>
  <si>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</si>
  <si>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</si>
  <si>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</si>
  <si>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</si>
  <si>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</si>
  <si>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</si>
  <si>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</si>
  <si>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</si>
  <si>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</si>
  <si>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</si>
  <si>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</si>
  <si>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</si>
  <si>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</si>
  <si>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</si>
  <si>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</si>
  <si>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</si>
  <si>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</si>
  <si>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</si>
  <si>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</si>
  <si>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</si>
  <si>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</si>
  <si>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</si>
  <si>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</si>
  <si>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</si>
  <si>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</si>
  <si>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</si>
  <si>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</si>
  <si>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</si>
  <si>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</si>
  <si>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</si>
  <si>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</si>
  <si>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</si>
  <si>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</si>
  <si>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</si>
  <si>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</si>
  <si>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</si>
  <si>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</si>
  <si>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</si>
  <si>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</si>
  <si>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</si>
  <si>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</si>
  <si>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</si>
  <si>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</si>
  <si>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</si>
  <si>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</si>
  <si>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</si>
  <si>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</si>
  <si>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</si>
  <si>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</si>
  <si>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</si>
  <si>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</si>
  <si>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</si>
  <si>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</si>
  <si>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</si>
  <si>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</si>
  <si>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</si>
  <si>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</si>
  <si>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</si>
  <si>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</si>
  <si>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</si>
  <si>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</si>
  <si>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</si>
  <si>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</si>
  <si>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</si>
  <si>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</si>
  <si>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</si>
  <si>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</si>
  <si>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</si>
  <si>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</si>
  <si>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</si>
  <si>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</si>
  <si>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</si>
  <si>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</si>
  <si>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</si>
  <si>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</si>
  <si>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</si>
  <si>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</si>
  <si>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</si>
  <si>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</si>
  <si>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</si>
  <si>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</si>
  <si>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</si>
  <si>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</si>
  <si>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</si>
  <si>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</si>
  <si>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</si>
  <si>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</si>
  <si>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</si>
  <si>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</si>
  <si>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</si>
  <si>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</si>
  <si>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</si>
  <si>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</si>
  <si>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</si>
  <si>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</si>
  <si>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</si>
  <si>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</si>
  <si>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</si>
  <si>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</si>
  <si>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</si>
  <si>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</si>
  <si>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</si>
  <si>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</si>
  <si>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</si>
  <si>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</si>
  <si>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</si>
  <si>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</si>
  <si>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</si>
  <si>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</si>
  <si>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</si>
  <si>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</si>
  <si>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</si>
  <si>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</si>
  <si>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</si>
  <si>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</si>
  <si>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</si>
  <si>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</si>
  <si>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</si>
  <si>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</si>
  <si>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</si>
  <si>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</si>
  <si>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</si>
  <si>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</si>
  <si>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</si>
  <si>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</si>
  <si>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</si>
  <si>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</si>
  <si>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</si>
  <si>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</si>
  <si>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</si>
  <si>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</si>
  <si>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</si>
  <si>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</si>
  <si>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</si>
  <si>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</si>
  <si>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</si>
  <si>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</si>
  <si>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</si>
  <si>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</si>
  <si>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</si>
  <si>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</si>
  <si>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</si>
  <si>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</si>
  <si>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</si>
  <si>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</si>
  <si>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</si>
  <si>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</si>
  <si>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</si>
  <si>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</si>
  <si>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</si>
  <si>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</si>
  <si>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</si>
  <si>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</si>
  <si>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</si>
  <si>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</si>
  <si>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</si>
  <si>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</si>
  <si>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</si>
  <si>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</si>
  <si>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</si>
  <si>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</si>
  <si>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</si>
  <si>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</si>
  <si>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</si>
  <si>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</si>
  <si>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</si>
  <si>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</si>
  <si>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</si>
  <si>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</si>
  <si>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</si>
  <si>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</si>
  <si>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</si>
  <si>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</si>
  <si>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</si>
  <si>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</si>
  <si>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</si>
  <si>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</si>
  <si>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</si>
  <si>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</si>
  <si>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</si>
  <si>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</si>
  <si>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</si>
  <si>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</si>
  <si>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</si>
  <si>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</si>
  <si>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</si>
  <si>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</si>
  <si>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</si>
  <si>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</si>
  <si>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</si>
  <si>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</si>
  <si>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</si>
  <si>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</si>
  <si>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</si>
  <si>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</si>
  <si>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</si>
  <si>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</si>
  <si>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</si>
  <si>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</si>
  <si>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</si>
  <si>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</si>
  <si>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</si>
  <si>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</si>
  <si>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</si>
  <si>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</si>
  <si>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</si>
  <si>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</si>
  <si>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</si>
  <si>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</si>
  <si>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</si>
  <si>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</si>
  <si>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</si>
  <si>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</si>
  <si>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</si>
  <si>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</si>
  <si>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</si>
  <si>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</si>
  <si>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</si>
  <si>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</si>
  <si>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</si>
  <si>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</si>
  <si>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</si>
  <si>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</si>
  <si>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</si>
  <si>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</si>
  <si>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</si>
  <si>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</si>
  <si>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</si>
  <si>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</si>
  <si>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</si>
  <si>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</si>
  <si>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</si>
  <si>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</si>
  <si>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</si>
  <si>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</si>
  <si>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</si>
  <si>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</si>
  <si>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</si>
  <si>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</si>
  <si>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</si>
  <si>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</si>
  <si>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</si>
  <si>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</si>
  <si>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</si>
  <si>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</si>
  <si>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</si>
  <si>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</si>
  <si>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</si>
  <si>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</si>
  <si>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</si>
  <si>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</si>
  <si>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</si>
  <si>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</si>
  <si>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</si>
  <si>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</si>
  <si>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</si>
  <si>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</si>
  <si>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</si>
  <si>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</si>
  <si>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</si>
  <si>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</si>
  <si>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</si>
  <si>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</si>
  <si>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</si>
  <si>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</si>
  <si>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</si>
  <si>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</si>
  <si>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</si>
  <si>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</si>
  <si>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</si>
  <si>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</si>
  <si>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</si>
  <si>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</si>
  <si>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</si>
  <si>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</si>
  <si>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</si>
  <si>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</si>
  <si>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</si>
  <si>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</si>
  <si>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</si>
  <si>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</si>
  <si>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</si>
  <si>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</si>
  <si>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</si>
  <si>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</si>
  <si>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</si>
  <si>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</si>
  <si>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</si>
  <si>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</si>
  <si>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</si>
  <si>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</si>
  <si>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</si>
  <si>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</si>
  <si>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</si>
  <si>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</si>
  <si>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</si>
  <si>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</si>
  <si>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</si>
  <si>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</si>
  <si>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</si>
  <si>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</si>
  <si>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</si>
  <si>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</si>
  <si>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</si>
  <si>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</si>
  <si>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</si>
  <si>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</si>
  <si>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</si>
  <si>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</si>
  <si>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</si>
  <si>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</si>
  <si>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</si>
  <si>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</si>
  <si>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</si>
  <si>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</si>
  <si>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</si>
  <si>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</si>
  <si>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</si>
  <si>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</si>
  <si>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</si>
  <si>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</si>
  <si>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</si>
  <si>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</si>
  <si>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</si>
  <si>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</si>
  <si>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</si>
  <si>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</si>
  <si>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</si>
  <si>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</si>
  <si>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</si>
  <si>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</si>
  <si>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</si>
  <si>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</si>
  <si>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</si>
  <si>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</si>
  <si>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</si>
  <si>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</si>
  <si>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</si>
  <si>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</si>
  <si>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</si>
  <si>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</si>
  <si>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</si>
  <si>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</si>
  <si>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</si>
  <si>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</si>
  <si>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</si>
  <si>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</si>
  <si>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</si>
  <si>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</si>
  <si>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</si>
  <si>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</si>
  <si>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</si>
  <si>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</si>
  <si>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</si>
  <si>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</si>
  <si>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</si>
  <si>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</si>
  <si>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</si>
  <si>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</si>
  <si>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</si>
  <si>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</si>
  <si>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</si>
  <si>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</si>
  <si>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</si>
  <si>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</si>
  <si>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</si>
  <si>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</si>
  <si>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</si>
  <si>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</si>
  <si>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</si>
  <si>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</si>
  <si>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</si>
  <si>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</si>
  <si>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</si>
  <si>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</si>
  <si>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</si>
  <si>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</si>
  <si>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</si>
  <si>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</si>
  <si>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</si>
  <si>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</si>
  <si>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</si>
  <si>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</si>
  <si>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</si>
  <si>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</si>
  <si>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</si>
  <si>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</si>
  <si>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</si>
  <si>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</si>
  <si>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</si>
  <si>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</si>
  <si>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</si>
  <si>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</si>
  <si>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</si>
  <si>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</si>
  <si>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</si>
  <si>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</si>
  <si>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</si>
  <si>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</si>
  <si>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</si>
  <si>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</si>
  <si>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</si>
  <si>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</si>
  <si>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</si>
  <si>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</si>
  <si>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</si>
  <si>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</si>
  <si>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</si>
  <si>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</si>
  <si>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</si>
  <si>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</si>
  <si>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</si>
  <si>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</si>
  <si>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</si>
  <si>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</si>
  <si>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</si>
  <si>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</si>
  <si>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</si>
  <si>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</si>
  <si>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</si>
  <si>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</si>
  <si>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</si>
  <si>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</si>
  <si>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</si>
  <si>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</si>
  <si>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</si>
  <si>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</si>
  <si>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</si>
  <si>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</si>
  <si>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</si>
  <si>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</si>
  <si>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</si>
  <si>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</si>
  <si>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</si>
  <si>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</si>
  <si>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</si>
  <si>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</si>
  <si>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</si>
  <si>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</si>
  <si>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</si>
  <si>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</si>
  <si>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</si>
  <si>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</si>
  <si>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</si>
  <si>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</si>
  <si>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</si>
  <si>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</si>
  <si>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</si>
  <si>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</si>
  <si>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</si>
  <si>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</si>
  <si>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</si>
  <si>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</si>
  <si>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</si>
  <si>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</si>
  <si>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</si>
  <si>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</si>
  <si>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</si>
  <si>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</si>
  <si>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</si>
  <si>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</si>
  <si>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</si>
  <si>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</si>
  <si>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</si>
  <si>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</si>
  <si>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</si>
  <si>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</si>
  <si>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</si>
  <si>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</si>
  <si>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</si>
  <si>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</si>
  <si>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</si>
  <si>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</si>
  <si>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</si>
  <si>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</si>
  <si>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</si>
  <si>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</si>
  <si>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</si>
  <si>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</si>
  <si>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</si>
  <si>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</si>
  <si>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</si>
  <si>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</si>
  <si>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</si>
  <si>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</si>
  <si>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</si>
  <si>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</si>
  <si>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</si>
  <si>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</si>
  <si>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</si>
  <si>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</si>
  <si>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</si>
  <si>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</si>
  <si>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</si>
  <si>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</si>
  <si>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</si>
  <si>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</si>
  <si>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</si>
  <si>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</si>
  <si>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</si>
  <si>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</si>
  <si>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</si>
  <si>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</si>
  <si>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</si>
  <si>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</si>
  <si>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</si>
  <si>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</si>
  <si>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</si>
  <si>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</si>
  <si>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</si>
  <si>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</si>
  <si>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</si>
  <si>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</si>
  <si>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</si>
  <si>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</si>
  <si>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</si>
  <si>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</si>
  <si>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</si>
  <si>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</si>
  <si>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</si>
  <si>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</si>
  <si>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</si>
  <si>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</si>
  <si>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</si>
  <si>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</si>
  <si>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</si>
  <si>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</si>
  <si>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</si>
  <si>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</si>
  <si>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</si>
  <si>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</si>
  <si>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</si>
  <si>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</si>
  <si>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</si>
  <si>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</si>
  <si>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</si>
  <si>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</si>
  <si>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</si>
  <si>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</si>
  <si>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</si>
  <si>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</si>
  <si>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</si>
  <si>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</si>
  <si>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</si>
  <si>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</si>
  <si>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</si>
  <si>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</si>
  <si>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</si>
  <si>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</si>
  <si>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</si>
  <si>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</si>
  <si>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</si>
  <si>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</si>
  <si>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</si>
  <si>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</si>
  <si>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</si>
  <si>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</si>
  <si>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</si>
  <si>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</si>
  <si>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</si>
  <si>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</si>
  <si>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</si>
  <si>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</si>
  <si>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</si>
  <si>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</si>
  <si>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</si>
  <si>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</si>
  <si>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</si>
  <si>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</si>
  <si>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</si>
  <si>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</si>
  <si>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</si>
  <si>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</si>
  <si>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</si>
  <si>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</si>
  <si>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</si>
  <si>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</si>
  <si>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</si>
  <si>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</si>
  <si>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</si>
  <si>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</si>
  <si>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</si>
  <si>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</si>
  <si>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</si>
  <si>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</si>
  <si>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</si>
  <si>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</si>
  <si>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</si>
  <si>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</si>
  <si>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</si>
  <si>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</si>
  <si>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</si>
  <si>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</si>
  <si>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</si>
  <si>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</si>
  <si>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</si>
  <si>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</si>
  <si>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</si>
  <si>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</si>
  <si>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</si>
  <si>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</si>
  <si>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</si>
  <si>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</si>
  <si>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</si>
  <si>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</si>
  <si>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</si>
  <si>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</si>
  <si>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</si>
  <si>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</si>
  <si>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</si>
  <si>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</si>
  <si>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</si>
  <si>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</si>
  <si>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</si>
  <si>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</si>
  <si>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</si>
  <si>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</si>
  <si>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</si>
  <si>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</si>
  <si>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</si>
  <si>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</si>
  <si>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</si>
  <si>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</si>
  <si>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</si>
  <si>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</si>
  <si>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</si>
  <si>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</si>
  <si>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</si>
  <si>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</si>
  <si>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</si>
  <si>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</si>
  <si>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</si>
  <si>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</si>
  <si>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</si>
  <si>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</si>
  <si>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</si>
  <si>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</si>
  <si>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</si>
  <si>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</si>
  <si>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</si>
  <si>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</si>
  <si>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</si>
  <si>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</si>
  <si>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</si>
  <si>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</si>
  <si>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</si>
  <si>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</si>
  <si>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</si>
  <si>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</si>
  <si>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</si>
  <si>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</si>
  <si>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</si>
  <si>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</si>
  <si>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</si>
  <si>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</si>
  <si>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</si>
  <si>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</si>
  <si>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</si>
  <si>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</si>
  <si>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</si>
  <si>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</si>
  <si>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</si>
  <si>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</si>
  <si>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</si>
  <si>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</si>
  <si>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</si>
  <si>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</si>
  <si>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</si>
  <si>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</si>
  <si>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</si>
  <si>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</si>
  <si>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</si>
  <si>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</si>
  <si>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</si>
  <si>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</si>
  <si>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</si>
  <si>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</si>
  <si>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</si>
  <si>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</si>
  <si>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</si>
  <si>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</si>
  <si>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</si>
  <si>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</si>
  <si>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</si>
  <si>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</si>
  <si>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</si>
  <si>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</si>
  <si>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</si>
  <si>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</si>
  <si>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</si>
  <si>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</si>
  <si>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</si>
  <si>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</si>
  <si>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</si>
  <si>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</si>
  <si>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</si>
  <si>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</si>
  <si>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</si>
  <si>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</si>
  <si>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</si>
  <si>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</si>
  <si>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</si>
  <si>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</si>
  <si>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</si>
  <si>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</si>
  <si>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</si>
  <si>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</si>
  <si>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</si>
  <si>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</si>
  <si>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</si>
  <si>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</si>
  <si>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</si>
  <si>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</si>
  <si>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</si>
  <si>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</si>
  <si>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</si>
  <si>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</si>
  <si>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</si>
  <si>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</si>
  <si>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</si>
  <si>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</si>
  <si>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</si>
  <si>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</si>
  <si>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</si>
  <si>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</si>
  <si>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</si>
  <si>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</si>
  <si>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</si>
  <si>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</si>
  <si>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</si>
  <si>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</si>
  <si>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</si>
  <si>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</si>
  <si>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</si>
  <si>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</si>
  <si>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</si>
  <si>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</si>
  <si>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</si>
  <si>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</si>
  <si>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</si>
  <si>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</si>
  <si>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</si>
  <si>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</si>
  <si>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</si>
  <si>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</si>
  <si>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</si>
  <si>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</si>
  <si>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</si>
  <si>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</si>
  <si>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</si>
  <si>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</si>
  <si>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</si>
  <si>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</si>
  <si>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</si>
  <si>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</si>
  <si>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</si>
  <si>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</si>
  <si>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</si>
  <si>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</si>
  <si>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</si>
  <si>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</si>
  <si>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</si>
  <si>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</si>
  <si>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</si>
  <si>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</si>
  <si>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</si>
  <si>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</si>
  <si>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</si>
  <si>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</si>
  <si>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</si>
  <si>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</si>
  <si>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</si>
  <si>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</si>
  <si>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</si>
  <si>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</si>
  <si>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</si>
  <si>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</si>
  <si>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</si>
  <si>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</si>
  <si>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</si>
  <si>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</si>
  <si>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</si>
  <si>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</si>
  <si>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</si>
  <si>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</si>
  <si>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</si>
  <si>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</si>
  <si>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</si>
  <si>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</si>
  <si>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</si>
  <si>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</si>
  <si>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</si>
  <si>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</si>
  <si>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</si>
  <si>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</si>
  <si>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</si>
  <si>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</si>
  <si>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</si>
  <si>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</si>
  <si>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</si>
  <si>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</si>
  <si>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</si>
  <si>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</si>
  <si>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</si>
  <si>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</si>
  <si>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</si>
  <si>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</si>
  <si>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</si>
  <si>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</si>
  <si>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</si>
  <si>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</si>
  <si>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</si>
  <si>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</si>
  <si>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</si>
  <si>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</si>
  <si>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</si>
  <si>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</si>
  <si>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</si>
  <si>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</si>
  <si>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</si>
  <si>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</si>
  <si>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</si>
  <si>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</si>
  <si>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</si>
  <si>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</si>
  <si>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</si>
  <si>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</si>
  <si>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</si>
  <si>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</si>
  <si>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</si>
  <si>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</si>
  <si>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</si>
  <si>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</si>
  <si>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</si>
  <si>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</si>
  <si>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</si>
  <si>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</si>
  <si>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</si>
  <si>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</si>
  <si>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</si>
  <si>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</si>
  <si>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</si>
  <si>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</si>
  <si>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</si>
  <si>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</si>
  <si>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</si>
  <si>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</si>
  <si>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</si>
  <si>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</si>
  <si>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</si>
  <si>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</si>
  <si>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</si>
  <si>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</si>
  <si>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</si>
  <si>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</si>
  <si>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</si>
  <si>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</si>
  <si>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</si>
  <si>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</si>
  <si>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</si>
  <si>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</si>
  <si>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</si>
  <si>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</si>
  <si>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</si>
  <si>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</si>
  <si>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</si>
  <si>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</si>
  <si>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</si>
  <si>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</si>
  <si>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</si>
  <si>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</si>
  <si>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</si>
  <si>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</si>
  <si>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</si>
  <si>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</si>
  <si>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</si>
  <si>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</si>
  <si>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</si>
  <si>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</si>
  <si>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</si>
  <si>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</si>
  <si>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</si>
  <si>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</si>
  <si>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</si>
  <si>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</si>
  <si>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</si>
  <si>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</si>
  <si>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</si>
  <si>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</si>
  <si>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</si>
  <si>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</si>
  <si>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</si>
  <si>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</si>
  <si>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</si>
  <si>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</si>
  <si>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</si>
  <si>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</si>
  <si>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</si>
  <si>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</si>
  <si>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</si>
  <si>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</si>
  <si>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</si>
  <si>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</si>
  <si>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</si>
  <si>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</si>
  <si>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</si>
  <si>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</si>
  <si>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</si>
  <si>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</si>
  <si>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</si>
  <si>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</si>
  <si>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</si>
  <si>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</si>
  <si>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</si>
  <si>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</si>
  <si>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</si>
  <si>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</si>
  <si>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</si>
  <si>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</si>
  <si>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</si>
  <si>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</si>
  <si>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</si>
  <si>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</si>
  <si>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</si>
  <si>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</si>
  <si>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</si>
  <si>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</si>
  <si>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</si>
  <si>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</si>
  <si>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</si>
  <si>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</si>
  <si>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</si>
  <si>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</si>
  <si>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</si>
  <si>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</si>
  <si>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</si>
  <si>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</si>
  <si>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</si>
  <si>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</si>
  <si>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</si>
  <si>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</si>
  <si>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</si>
  <si>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</si>
  <si>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</si>
  <si>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</si>
  <si>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</si>
  <si>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</si>
  <si>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</si>
  <si>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</si>
  <si>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</si>
  <si>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</si>
  <si>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</si>
  <si>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</si>
  <si>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</si>
  <si>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</si>
  <si>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</si>
  <si>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</si>
  <si>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</si>
  <si>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</si>
  <si>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</si>
  <si>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</si>
  <si>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</si>
  <si>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</si>
  <si>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</si>
  <si>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</si>
  <si>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</si>
  <si>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</si>
  <si>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</si>
  <si>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</si>
  <si>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</si>
  <si>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</si>
  <si>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</si>
  <si>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</si>
  <si>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</si>
  <si>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</si>
  <si>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</si>
  <si>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</si>
  <si>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</si>
  <si>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</si>
  <si>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</si>
  <si>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</si>
  <si>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</si>
  <si>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</si>
  <si>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</si>
  <si>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</si>
  <si>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</si>
  <si>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</si>
  <si>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</si>
  <si>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</si>
  <si>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</si>
  <si>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</si>
  <si>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</si>
  <si>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</si>
  <si>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</si>
  <si>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</si>
  <si>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</si>
  <si>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</si>
  <si>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</si>
  <si>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</si>
  <si>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</si>
  <si>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</si>
  <si>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</si>
  <si>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</si>
  <si>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</si>
  <si>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</si>
  <si>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</si>
  <si>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</si>
  <si>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</si>
  <si>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</si>
  <si>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</si>
  <si>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</si>
  <si>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</si>
  <si>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</si>
  <si>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</si>
  <si>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</si>
  <si>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</si>
  <si>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</si>
  <si>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</si>
  <si>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</si>
  <si>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</si>
  <si>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</si>
  <si>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</si>
  <si>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</si>
  <si>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</si>
  <si>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</si>
  <si>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</si>
  <si>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</si>
  <si>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</si>
  <si>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</si>
  <si>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</si>
  <si>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</si>
  <si>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</si>
  <si>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</si>
  <si>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</si>
  <si>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</si>
  <si>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</si>
  <si>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</si>
  <si>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</si>
  <si>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</si>
  <si>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</si>
  <si>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</si>
  <si>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</si>
  <si>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</si>
  <si>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</si>
  <si>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</si>
  <si>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</si>
  <si>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</si>
  <si>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</si>
  <si>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</si>
  <si>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</si>
  <si>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</si>
  <si>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</si>
  <si>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</si>
  <si>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</si>
  <si>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</si>
  <si>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</si>
  <si>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</si>
  <si>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</si>
  <si>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</si>
  <si>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</si>
  <si>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</si>
  <si>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</si>
  <si>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</si>
  <si>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</si>
  <si>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</si>
  <si>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</si>
  <si>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</si>
  <si>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</si>
  <si>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</si>
  <si>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</si>
  <si>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</si>
  <si>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</si>
  <si>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</si>
  <si>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</si>
  <si>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</si>
  <si>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</si>
  <si>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</si>
  <si>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</si>
  <si>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</si>
  <si>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</si>
  <si>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</si>
  <si>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</si>
  <si>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</si>
  <si>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</si>
  <si>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</si>
  <si>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</si>
  <si>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</si>
  <si>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</si>
  <si>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</si>
  <si>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</si>
  <si>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</si>
  <si>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</si>
  <si>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</si>
  <si>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</si>
  <si>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</si>
  <si>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</si>
  <si>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</si>
  <si>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</si>
  <si>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</si>
  <si>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</si>
  <si>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</si>
  <si>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</si>
  <si>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</si>
  <si>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</si>
  <si>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</si>
  <si>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</si>
  <si>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</si>
  <si>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</si>
  <si>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</si>
  <si>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</si>
  <si>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</si>
  <si>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</si>
  <si>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</si>
  <si>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</si>
  <si>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</si>
  <si>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</si>
  <si>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</si>
  <si>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</si>
  <si>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</si>
  <si>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</si>
  <si>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</si>
  <si>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</si>
  <si>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</si>
  <si>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</si>
  <si>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</si>
  <si>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</si>
  <si>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</si>
  <si>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</si>
  <si>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</si>
  <si>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</si>
  <si>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</si>
  <si>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</si>
  <si>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</si>
  <si>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</si>
  <si>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</si>
  <si>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</si>
  <si>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</si>
  <si>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</si>
  <si>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</si>
  <si>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</si>
  <si>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</si>
  <si>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</si>
  <si>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</si>
  <si>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</si>
  <si>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</si>
  <si>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</si>
  <si>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</si>
  <si>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</si>
  <si>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</si>
  <si>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</si>
  <si>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</si>
  <si>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</si>
  <si>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</si>
  <si>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</si>
  <si>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</si>
  <si>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</si>
  <si>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</si>
  <si>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</si>
  <si>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</si>
  <si>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</si>
  <si>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</si>
  <si>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</si>
  <si>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</si>
  <si>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</si>
  <si>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</si>
  <si>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</si>
  <si>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</si>
  <si>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</si>
  <si>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</si>
  <si>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</si>
  <si>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</si>
  <si>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</si>
  <si>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</si>
  <si>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</si>
  <si>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</si>
  <si>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</si>
  <si>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</si>
  <si>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</si>
  <si>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</si>
  <si>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</si>
  <si>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</si>
  <si>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</si>
  <si>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</si>
  <si>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</si>
  <si>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</si>
  <si>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</si>
  <si>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</si>
  <si>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</si>
  <si>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</si>
  <si>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</si>
  <si>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</si>
  <si>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</si>
  <si>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</si>
  <si>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</si>
  <si>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</si>
  <si>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</si>
  <si>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</si>
  <si>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</si>
  <si>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</si>
  <si>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</si>
  <si>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</si>
  <si>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</si>
  <si>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</si>
  <si>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</si>
  <si>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</si>
  <si>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</si>
  <si>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</si>
  <si>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</si>
  <si>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</si>
  <si>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</si>
  <si>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</si>
  <si>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</si>
  <si>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</si>
  <si>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</si>
  <si>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</si>
  <si>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</si>
  <si>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</si>
  <si>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</si>
  <si>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</si>
  <si>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</si>
  <si>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</si>
  <si>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</si>
  <si>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</si>
  <si>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</si>
  <si>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</si>
  <si>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</si>
  <si>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</si>
  <si>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</si>
  <si>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</si>
  <si>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</si>
  <si>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</si>
  <si>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</si>
  <si>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</si>
  <si>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</si>
  <si>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</si>
  <si>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</si>
  <si>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</si>
  <si>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</si>
  <si>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</si>
  <si>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</si>
  <si>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</si>
  <si>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</si>
  <si>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</si>
  <si>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</si>
  <si>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</si>
  <si>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</si>
  <si>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</si>
  <si>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</si>
  <si>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</si>
  <si>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</si>
  <si>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</si>
  <si>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</si>
  <si>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</si>
  <si>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</si>
  <si>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</si>
  <si>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</si>
  <si>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</si>
  <si>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</si>
  <si>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</si>
  <si>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</si>
  <si>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</si>
  <si>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</si>
  <si>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</si>
  <si>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</si>
  <si>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</si>
  <si>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</si>
  <si>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</si>
  <si>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</si>
  <si>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</si>
  <si>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</si>
  <si>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</si>
  <si>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</si>
  <si>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</si>
  <si>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</si>
  <si>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</si>
  <si>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</si>
  <si>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</si>
  <si>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</si>
  <si>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</si>
  <si>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</si>
  <si>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</si>
  <si>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</si>
  <si>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</si>
  <si>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</si>
  <si>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</si>
  <si>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</si>
  <si>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</si>
  <si>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</si>
  <si>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</si>
  <si>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</si>
  <si>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</si>
  <si>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</si>
  <si>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</si>
  <si>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</si>
  <si>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</si>
  <si>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</si>
  <si>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</si>
  <si>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</si>
  <si>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</si>
  <si>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</si>
  <si>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</si>
  <si>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</si>
  <si>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</si>
  <si>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</si>
  <si>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</si>
  <si>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</si>
  <si>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</si>
  <si>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</si>
  <si>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</si>
  <si>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</si>
  <si>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</si>
  <si>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</si>
  <si>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</si>
  <si>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</si>
  <si>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</si>
  <si>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</si>
  <si>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</si>
  <si>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</si>
  <si>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</si>
  <si>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</si>
  <si>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</si>
  <si>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</si>
  <si>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</si>
  <si>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</si>
  <si>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</si>
  <si>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</si>
  <si>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</si>
  <si>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</si>
  <si>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</si>
  <si>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</si>
  <si>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</si>
  <si>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</si>
  <si>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</si>
  <si>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</si>
  <si>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</si>
  <si>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</si>
  <si>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</si>
  <si>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</si>
  <si>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</si>
  <si>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</si>
  <si>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</si>
  <si>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</si>
  <si>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</si>
  <si>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</si>
  <si>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</si>
  <si>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</si>
  <si>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</si>
  <si>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</si>
  <si>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</si>
  <si>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</si>
  <si>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</si>
  <si>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</si>
  <si>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</si>
  <si>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</si>
  <si>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</si>
  <si>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</si>
  <si>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</si>
  <si>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</si>
  <si>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</si>
  <si>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</si>
  <si>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</si>
  <si>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</si>
  <si>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</si>
  <si>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</si>
  <si>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</si>
  <si>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</si>
  <si>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</si>
  <si>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</si>
  <si>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</si>
  <si>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</si>
  <si>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</si>
  <si>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</si>
  <si>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</si>
  <si>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</si>
  <si>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</si>
  <si>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</si>
  <si>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</si>
  <si>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</si>
  <si>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</si>
  <si>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</si>
  <si>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</si>
  <si>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</si>
  <si>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</si>
  <si>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</si>
  <si>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</si>
  <si>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</si>
  <si>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</si>
  <si>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</si>
  <si>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</si>
  <si>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</si>
  <si>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</si>
  <si>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</si>
  <si>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</si>
  <si>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</si>
  <si>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</si>
  <si>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</si>
  <si>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</si>
  <si>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</si>
  <si>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</si>
  <si>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</si>
  <si>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</si>
  <si>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</si>
  <si>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</si>
  <si>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</si>
  <si>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</si>
  <si>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</si>
  <si>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</si>
  <si>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</si>
  <si>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</si>
  <si>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</si>
  <si>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</si>
  <si>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</si>
  <si>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</si>
  <si>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</si>
  <si>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</si>
  <si>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</si>
  <si>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</si>
  <si>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</si>
  <si>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</si>
  <si>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</si>
  <si>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</si>
  <si>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</si>
  <si>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</si>
  <si>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</si>
  <si>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</si>
  <si>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</si>
  <si>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</si>
  <si>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</si>
  <si>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</si>
  <si>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</si>
  <si>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</si>
  <si>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</si>
  <si>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</si>
  <si>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</si>
  <si>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</si>
  <si>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</si>
  <si>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</si>
  <si>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</si>
  <si>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</si>
  <si>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</si>
  <si>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</si>
  <si>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</si>
  <si>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</si>
  <si>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</si>
  <si>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</si>
  <si>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</si>
  <si>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</si>
  <si>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</si>
  <si>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</si>
  <si>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</si>
  <si>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</si>
  <si>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</si>
  <si>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</si>
  <si>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</si>
  <si>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</si>
  <si>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</si>
  <si>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</si>
  <si>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</si>
  <si>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</si>
  <si>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</si>
  <si>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</si>
  <si>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</si>
  <si>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</si>
  <si>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</si>
  <si>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</si>
  <si>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</si>
  <si>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</si>
  <si>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</si>
  <si>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</si>
  <si>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</si>
  <si>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</si>
  <si>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</si>
  <si>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</si>
  <si>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</si>
  <si>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</si>
  <si>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</si>
  <si>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</si>
  <si>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</si>
  <si>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</si>
  <si>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</si>
  <si>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</si>
  <si>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</si>
  <si>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</si>
  <si>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</si>
  <si>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</si>
  <si>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</si>
  <si>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</si>
  <si>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</si>
  <si>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</si>
  <si>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</si>
  <si>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</si>
  <si>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</si>
  <si>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</si>
  <si>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</si>
  <si>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</si>
  <si>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</si>
  <si>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</si>
  <si>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</si>
  <si>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</si>
  <si>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</si>
  <si>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</si>
  <si>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</si>
  <si>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</si>
  <si>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</si>
  <si>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</si>
  <si>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</si>
  <si>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</si>
  <si>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</si>
  <si>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</si>
  <si>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</si>
  <si>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</si>
  <si>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</si>
  <si>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</si>
  <si>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</si>
  <si>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</si>
  <si>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</si>
  <si>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</si>
  <si>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</si>
  <si>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</si>
  <si>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</si>
  <si>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</si>
  <si>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</si>
  <si>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</si>
  <si>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</si>
  <si>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</si>
  <si>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</si>
  <si>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</si>
  <si>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</si>
  <si>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</si>
  <si>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</si>
  <si>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</si>
  <si>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</si>
  <si>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</si>
  <si>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</si>
  <si>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</si>
  <si>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</si>
  <si>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</si>
  <si>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</si>
  <si>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</si>
  <si>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</si>
  <si>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</si>
  <si>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</si>
  <si>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</si>
  <si>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</si>
  <si>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</si>
  <si>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</si>
  <si>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</si>
  <si>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</si>
  <si>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</si>
  <si>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</si>
  <si>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</si>
  <si>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</si>
  <si>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</si>
  <si>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</si>
  <si>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</si>
  <si>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</si>
  <si>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</si>
  <si>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</si>
  <si>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</si>
  <si>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</si>
  <si>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</si>
  <si>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</si>
  <si>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</si>
  <si>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</si>
  <si>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</si>
  <si>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</si>
  <si>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</si>
  <si>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</si>
  <si>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</si>
  <si>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</si>
  <si>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</si>
  <si>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</si>
  <si>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</si>
  <si>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</si>
  <si>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</si>
  <si>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</si>
  <si>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</si>
  <si>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</si>
  <si>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</si>
  <si>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</si>
  <si>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</si>
  <si>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</si>
  <si>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</si>
  <si>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</si>
  <si>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</si>
  <si>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</si>
  <si>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</si>
  <si>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</si>
  <si>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</si>
  <si>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</si>
  <si>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</si>
  <si>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</si>
  <si>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</si>
  <si>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</si>
  <si>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</si>
  <si>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</si>
  <si>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</si>
  <si>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</si>
  <si>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</si>
  <si>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</si>
  <si>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</si>
  <si>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</si>
  <si>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</si>
  <si>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</si>
  <si>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</si>
  <si>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</si>
  <si>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</si>
  <si>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</si>
  <si>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</si>
  <si>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</si>
  <si>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</si>
  <si>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</si>
  <si>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</si>
  <si>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</si>
  <si>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</si>
  <si>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</si>
  <si>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</si>
  <si>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</si>
  <si>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</si>
  <si>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</si>
  <si>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</si>
  <si>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</si>
  <si>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</si>
  <si>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</si>
  <si>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</si>
  <si>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</si>
  <si>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</si>
  <si>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</si>
  <si>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</si>
  <si>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</si>
  <si>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</si>
  <si>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</si>
  <si>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</si>
  <si>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</si>
  <si>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</si>
  <si>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</si>
  <si>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</si>
  <si>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</si>
  <si>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</si>
  <si>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</si>
  <si>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</si>
  <si>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</si>
  <si>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</si>
  <si>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</si>
  <si>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</si>
  <si>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</si>
  <si>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</si>
  <si>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</si>
  <si>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</si>
  <si>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</si>
  <si>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</si>
  <si>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</si>
  <si>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</si>
  <si>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</si>
  <si>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</si>
  <si>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</si>
  <si>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</si>
  <si>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</si>
  <si>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</si>
  <si>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</si>
  <si>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</si>
  <si>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</si>
  <si>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</si>
  <si>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</si>
  <si>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</si>
  <si>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</si>
  <si>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</si>
  <si>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</si>
  <si>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</si>
  <si>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</si>
  <si>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</si>
  <si>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</si>
  <si>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</si>
  <si>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</si>
  <si>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</si>
  <si>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</si>
  <si>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</si>
  <si>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</si>
  <si>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</si>
  <si>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</si>
  <si>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</si>
  <si>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</si>
  <si>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</si>
  <si>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</si>
  <si>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</si>
  <si>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</si>
  <si>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</si>
  <si>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</si>
  <si>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</si>
  <si>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</si>
  <si>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</si>
  <si>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</si>
  <si>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</si>
  <si>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</si>
  <si>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</si>
  <si>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</si>
  <si>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</si>
  <si>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</si>
  <si>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</si>
  <si>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</si>
  <si>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</si>
  <si>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</si>
  <si>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</si>
  <si>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</si>
  <si>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</si>
  <si>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</si>
  <si>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</si>
  <si>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</si>
  <si>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</si>
  <si>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</si>
  <si>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</si>
  <si>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</si>
  <si>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</si>
  <si>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</si>
  <si>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</si>
  <si>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</si>
  <si>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</si>
  <si>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</si>
  <si>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</si>
  <si>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</si>
  <si>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</si>
  <si>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</si>
  <si>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</si>
  <si>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</si>
  <si>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</si>
  <si>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</si>
  <si>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</si>
  <si>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</si>
  <si>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</si>
  <si>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</si>
  <si>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</si>
  <si>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</si>
  <si>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</si>
  <si>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</si>
  <si>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</si>
  <si>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</si>
  <si>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</si>
  <si>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</si>
  <si>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</si>
  <si>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</si>
  <si>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</si>
  <si>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</si>
  <si>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</si>
  <si>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</si>
  <si>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</si>
  <si>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</si>
  <si>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</si>
  <si>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</si>
  <si>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</si>
  <si>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</si>
  <si>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</si>
  <si>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</si>
  <si>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</si>
  <si>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</si>
  <si>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</si>
  <si>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</si>
  <si>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</si>
  <si>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</si>
  <si>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</si>
  <si>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</si>
  <si>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</si>
  <si>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</si>
  <si>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</si>
  <si>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</si>
  <si>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</si>
  <si>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</si>
  <si>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</si>
  <si>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</si>
  <si>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</si>
  <si>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</si>
  <si>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</si>
  <si>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</si>
  <si>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</si>
  <si>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</si>
  <si>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</si>
  <si>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</si>
  <si>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</si>
  <si>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</si>
  <si>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</si>
  <si>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</si>
  <si>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</si>
  <si>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</si>
  <si>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</si>
  <si>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</si>
  <si>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</si>
  <si>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</si>
  <si>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</si>
  <si>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</si>
  <si>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</si>
  <si>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</si>
  <si>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</si>
  <si>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</si>
  <si>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</si>
  <si>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</si>
  <si>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</si>
  <si>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</si>
  <si>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</si>
  <si>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</si>
  <si>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</si>
  <si>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</si>
  <si>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</si>
  <si>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</si>
  <si>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</si>
  <si>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</si>
  <si>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</si>
  <si>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</si>
  <si>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</si>
  <si>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</si>
  <si>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</si>
  <si>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</si>
  <si>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</si>
  <si>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</si>
  <si>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</si>
  <si>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</si>
  <si>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</si>
  <si>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</si>
  <si>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</si>
  <si>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</si>
  <si>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</si>
  <si>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</si>
  <si>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</si>
  <si>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</si>
  <si>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</si>
  <si>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</si>
  <si>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</si>
  <si>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</si>
  <si>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</si>
  <si>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</si>
  <si>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</si>
  <si>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</si>
  <si>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</si>
  <si>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</si>
  <si>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</si>
  <si>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</si>
  <si>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</si>
  <si>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</si>
  <si>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</si>
  <si>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</si>
  <si>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</si>
  <si>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</si>
  <si>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</si>
  <si>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</si>
  <si>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</si>
  <si>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</si>
  <si>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</si>
  <si>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</si>
  <si>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</si>
  <si>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</si>
  <si>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</si>
  <si>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</si>
  <si>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</si>
  <si>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</si>
  <si>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</si>
  <si>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</si>
  <si>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</si>
  <si>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</si>
  <si>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</si>
  <si>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</si>
  <si>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</si>
  <si>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</si>
  <si>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</si>
  <si>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</si>
  <si>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</si>
  <si>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</si>
  <si>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</si>
  <si>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</si>
  <si>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</si>
  <si>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</si>
  <si>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</si>
  <si>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</si>
  <si>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</si>
  <si>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</si>
  <si>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</si>
  <si>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</si>
  <si>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</si>
  <si>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</si>
  <si>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</si>
  <si>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</si>
  <si>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</si>
  <si>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</si>
  <si>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</si>
  <si>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</si>
  <si>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</si>
  <si>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</si>
  <si>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</si>
  <si>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</si>
  <si>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</si>
  <si>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</si>
  <si>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</si>
  <si>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</si>
  <si>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</si>
  <si>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</si>
  <si>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</si>
  <si>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</si>
  <si>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</si>
  <si>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</si>
  <si>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</si>
  <si>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</si>
  <si>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</si>
  <si>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</si>
  <si>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</si>
  <si>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</si>
  <si>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</si>
  <si>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</si>
  <si>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</si>
  <si>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</si>
  <si>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</si>
  <si>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</si>
  <si>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</si>
  <si>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</si>
  <si>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</si>
  <si>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</si>
  <si>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</si>
  <si>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</si>
  <si>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</si>
  <si>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</si>
  <si>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</si>
  <si>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</si>
  <si>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</si>
  <si>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</si>
  <si>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</si>
  <si>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</si>
  <si>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</si>
  <si>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</si>
  <si>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</si>
  <si>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</si>
  <si>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</si>
  <si>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</si>
  <si>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</si>
  <si>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</si>
  <si>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</si>
  <si>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</si>
  <si>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</si>
  <si>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</si>
  <si>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</si>
  <si>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</si>
  <si>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</si>
  <si>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</si>
  <si>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</si>
  <si>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</si>
  <si>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</si>
  <si>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</si>
  <si>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</si>
  <si>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</si>
  <si>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</si>
  <si>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</si>
  <si>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</si>
  <si>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</si>
  <si>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</si>
  <si>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</si>
  <si>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</si>
  <si>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</si>
  <si>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</si>
  <si>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</si>
  <si>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</si>
  <si>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</si>
  <si>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</si>
  <si>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</si>
  <si>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</si>
  <si>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</si>
  <si>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</si>
  <si>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</si>
  <si>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</si>
  <si>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</si>
  <si>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</si>
  <si>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</si>
  <si>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</si>
  <si>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</si>
  <si>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</si>
  <si>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</si>
  <si>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</si>
  <si>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</si>
  <si>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</si>
  <si>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</si>
  <si>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</si>
  <si>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</si>
  <si>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</si>
  <si>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</si>
  <si>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</si>
  <si>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</si>
  <si>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</si>
  <si>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</si>
  <si>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</si>
  <si>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</si>
  <si>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</si>
  <si>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</si>
  <si>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</si>
  <si>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</si>
  <si>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</si>
  <si>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</si>
  <si>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</si>
  <si>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</si>
  <si>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</si>
  <si>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</si>
  <si>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</si>
  <si>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</si>
  <si>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</si>
  <si>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</si>
  <si>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</si>
  <si>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</si>
  <si>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</si>
  <si>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</si>
  <si>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</si>
  <si>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</si>
  <si>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</si>
  <si>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</si>
  <si>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</si>
  <si>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</si>
  <si>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</si>
  <si>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</si>
  <si>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</si>
  <si>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</si>
  <si>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</si>
  <si>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</si>
  <si>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</si>
  <si>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</si>
  <si>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</si>
  <si>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</si>
  <si>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</si>
  <si>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</si>
  <si>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</si>
  <si>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</si>
  <si>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</si>
  <si>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</si>
  <si>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</si>
  <si>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</si>
  <si>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</si>
  <si>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</si>
  <si>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</si>
  <si>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</si>
  <si>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</si>
  <si>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</si>
  <si>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</si>
  <si>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</si>
  <si>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</si>
  <si>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</si>
  <si>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</si>
  <si>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</si>
  <si>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</si>
  <si>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</si>
  <si>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</si>
  <si>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</si>
  <si>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</si>
  <si>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</si>
  <si>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</si>
  <si>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</si>
  <si>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</si>
  <si>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</si>
  <si>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</si>
  <si>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</si>
  <si>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</si>
  <si>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</si>
  <si>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</si>
  <si>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</si>
  <si>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</si>
  <si>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</si>
  <si>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</si>
  <si>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</si>
  <si>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</si>
  <si>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</si>
  <si>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</si>
  <si>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</si>
  <si>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</si>
  <si>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</si>
  <si>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</si>
  <si>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</si>
  <si>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</si>
  <si>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</si>
  <si>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</si>
  <si>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</si>
  <si>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</si>
  <si>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</si>
  <si>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</si>
  <si>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</si>
  <si>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</si>
  <si>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</si>
  <si>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</si>
  <si>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</si>
  <si>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</si>
  <si>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</si>
  <si>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</si>
  <si>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</si>
  <si>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</si>
  <si>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</si>
  <si>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</si>
  <si>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</si>
  <si>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</si>
  <si>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</si>
  <si>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</si>
  <si>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</si>
  <si>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</si>
  <si>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</si>
  <si>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</si>
  <si>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</si>
  <si>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</si>
  <si>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</si>
  <si>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</si>
  <si>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</si>
  <si>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</si>
  <si>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</si>
  <si>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</si>
  <si>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</si>
  <si>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</si>
  <si>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</si>
  <si>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</si>
  <si>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</si>
  <si>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</si>
  <si>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</si>
  <si>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</si>
  <si>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</si>
  <si>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</si>
  <si>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</si>
  <si>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</si>
  <si>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</si>
  <si>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</si>
  <si>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</si>
  <si>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</si>
  <si>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</si>
  <si>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</si>
  <si>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</si>
  <si>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</si>
  <si>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</si>
  <si>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</si>
  <si>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</si>
  <si>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</si>
  <si>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</si>
  <si>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</si>
  <si>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</si>
  <si>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</si>
  <si>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</si>
  <si>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</si>
  <si>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</si>
  <si>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</si>
  <si>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</si>
  <si>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</si>
  <si>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</si>
  <si>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</si>
  <si>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</si>
  <si>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</si>
  <si>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</si>
  <si>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</si>
  <si>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</si>
  <si>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</si>
  <si>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</si>
  <si>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</si>
  <si>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</si>
  <si>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</si>
  <si>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</si>
  <si>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</si>
  <si>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</si>
  <si>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</si>
  <si>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</si>
  <si>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</si>
  <si>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</si>
  <si>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</si>
  <si>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</si>
  <si>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</si>
  <si>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</si>
  <si>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</si>
  <si>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</si>
  <si>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</si>
  <si>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</si>
  <si>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</si>
  <si>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</si>
  <si>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</si>
  <si>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</si>
  <si>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</si>
  <si>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</si>
  <si>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</si>
  <si>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</si>
  <si>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</si>
  <si>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</si>
  <si>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</si>
  <si>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</si>
  <si>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</si>
  <si>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</si>
  <si>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</si>
  <si>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</si>
  <si>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</si>
  <si>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</si>
  <si>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</si>
  <si>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</si>
  <si>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</si>
  <si>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</si>
  <si>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</si>
  <si>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</si>
  <si>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</si>
  <si>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</si>
  <si>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</si>
  <si>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</si>
  <si>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</si>
  <si>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</si>
  <si>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</si>
  <si>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</si>
  <si>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</si>
  <si>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</si>
  <si>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</si>
  <si>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</si>
  <si>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</si>
  <si>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</si>
  <si>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</si>
  <si>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</si>
  <si>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</si>
  <si>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</si>
  <si>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</si>
  <si>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</si>
  <si>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</si>
  <si>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</si>
  <si>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</si>
  <si>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</si>
  <si>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</si>
  <si>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</si>
  <si>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</si>
  <si>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</si>
  <si>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</si>
  <si>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</si>
  <si>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</si>
  <si>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</si>
  <si>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</si>
  <si>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</si>
  <si>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</si>
  <si>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</si>
  <si>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</si>
  <si>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</si>
  <si>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</si>
  <si>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</si>
  <si>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</si>
  <si>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</si>
  <si>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</si>
  <si>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</si>
  <si>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</si>
  <si>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</si>
  <si>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</si>
  <si>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</si>
  <si>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</si>
  <si>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</si>
  <si>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</si>
  <si>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</si>
  <si>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</si>
  <si>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</si>
  <si>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</si>
  <si>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</si>
  <si>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</si>
  <si>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</si>
  <si>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</si>
  <si>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</si>
  <si>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</si>
  <si>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</si>
  <si>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</si>
  <si>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</si>
  <si>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</si>
  <si>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</si>
  <si>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</si>
  <si>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</si>
  <si>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</si>
  <si>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</si>
  <si>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</si>
  <si>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</si>
  <si>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</si>
  <si>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</si>
  <si>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</si>
  <si>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</si>
  <si>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</si>
  <si>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</si>
  <si>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</si>
  <si>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</si>
  <si>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</si>
  <si>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</si>
  <si>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</si>
  <si>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</si>
  <si>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</si>
  <si>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</si>
  <si>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</si>
  <si>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</si>
  <si>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</si>
  <si>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</si>
  <si>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</si>
  <si>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</si>
  <si>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</si>
  <si>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</si>
  <si>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</si>
  <si>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</si>
  <si>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</si>
  <si>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</si>
  <si>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</si>
  <si>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</si>
  <si>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</si>
  <si>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</si>
  <si>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</si>
  <si>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</si>
  <si>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</si>
  <si>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</si>
  <si>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</si>
  <si>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</si>
  <si>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</si>
  <si>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</si>
  <si>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</si>
  <si>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</si>
  <si>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</si>
  <si>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</si>
  <si>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</si>
  <si>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</si>
  <si>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</si>
  <si>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</si>
  <si>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</si>
  <si>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</si>
  <si>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</si>
  <si>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</si>
  <si>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</si>
  <si>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</si>
  <si>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</si>
  <si>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</si>
  <si>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</si>
  <si>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</si>
  <si>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</si>
  <si>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</si>
  <si>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</si>
  <si>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</si>
  <si>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</si>
  <si>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</si>
  <si>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</si>
  <si>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</si>
  <si>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</si>
  <si>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</si>
  <si>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</si>
  <si>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</si>
  <si>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</si>
  <si>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</si>
  <si>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</si>
  <si>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</si>
  <si>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</si>
  <si>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</si>
  <si>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</si>
  <si>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</si>
  <si>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</si>
  <si>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</si>
  <si>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</si>
  <si>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</si>
  <si>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</si>
  <si>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</si>
  <si>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</si>
  <si>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</si>
  <si>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</si>
  <si>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</si>
  <si>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</si>
  <si>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</si>
  <si>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</si>
  <si>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</si>
  <si>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</si>
  <si>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</si>
  <si>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</si>
  <si>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</si>
  <si>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</si>
  <si>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</si>
  <si>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</si>
  <si>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</si>
  <si>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</si>
  <si>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</si>
  <si>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</si>
  <si>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</si>
  <si>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</si>
  <si>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</si>
  <si>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</si>
  <si>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</si>
  <si>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</si>
  <si>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</si>
  <si>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</si>
  <si>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</si>
  <si>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</si>
  <si>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</si>
  <si>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</si>
  <si>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</si>
  <si>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</si>
  <si>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</si>
  <si>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</si>
  <si>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</si>
  <si>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</si>
  <si>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</si>
  <si>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</si>
  <si>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</si>
  <si>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</si>
  <si>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</si>
  <si>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</si>
  <si>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</si>
  <si>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</si>
  <si>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</si>
  <si>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</si>
  <si>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</si>
  <si>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</si>
  <si>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</si>
  <si>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</si>
  <si>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</si>
  <si>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</si>
  <si>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</si>
  <si>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</si>
  <si>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</si>
  <si>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</si>
  <si>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</si>
  <si>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</si>
  <si>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</si>
  <si>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</si>
  <si>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</si>
  <si>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</si>
  <si>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</si>
  <si>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</si>
  <si>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</si>
  <si>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</si>
  <si>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</si>
  <si>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</si>
  <si>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</si>
  <si>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</si>
  <si>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</si>
  <si>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</si>
  <si>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</si>
  <si>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</si>
  <si>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</si>
  <si>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</si>
  <si>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</si>
  <si>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</si>
  <si>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</si>
  <si>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</si>
  <si>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</si>
  <si>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</si>
  <si>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</si>
  <si>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</si>
  <si>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</si>
  <si>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</si>
  <si>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</si>
  <si>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</si>
  <si>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</si>
  <si>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</si>
  <si>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</si>
  <si>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</si>
  <si>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</si>
  <si>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</si>
  <si>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</si>
  <si>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</si>
  <si>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</si>
  <si>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</si>
  <si>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</si>
  <si>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</si>
  <si>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</si>
  <si>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</si>
  <si>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</si>
  <si>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</si>
  <si>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</si>
  <si>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</si>
  <si>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</si>
  <si>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</si>
  <si>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</si>
  <si>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</si>
  <si>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</si>
  <si>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</si>
  <si>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</si>
  <si>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</si>
  <si>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</si>
  <si>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</si>
  <si>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</si>
  <si>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</si>
  <si>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</si>
  <si>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</si>
  <si>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</si>
  <si>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</si>
  <si>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</si>
  <si>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</si>
  <si>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</si>
  <si>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</si>
  <si>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</si>
  <si>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</si>
  <si>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</si>
  <si>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</si>
  <si>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</si>
  <si>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</si>
  <si>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</si>
  <si>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</si>
  <si>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</si>
  <si>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</si>
  <si>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</si>
  <si>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</si>
  <si>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</si>
  <si>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</si>
  <si>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</si>
  <si>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</si>
  <si>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</si>
  <si>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</si>
  <si>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</si>
  <si>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</si>
  <si>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</si>
  <si>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</si>
  <si>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</si>
  <si>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</si>
  <si>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</si>
  <si>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</si>
  <si>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</si>
  <si>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</si>
  <si>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</si>
  <si>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</si>
  <si>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</si>
  <si>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</si>
  <si>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</si>
  <si>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</si>
  <si>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</si>
  <si>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</si>
  <si>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</si>
  <si>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</si>
  <si>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</si>
  <si>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</si>
  <si>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</si>
  <si>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</si>
  <si>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</si>
  <si>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</si>
  <si>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</si>
  <si>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</si>
  <si>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</si>
  <si>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</si>
  <si>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</si>
  <si>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</si>
  <si>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</si>
  <si>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</si>
  <si>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</si>
  <si>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</si>
  <si>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</si>
  <si>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</si>
  <si>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</si>
  <si>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</si>
  <si>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</si>
  <si>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</si>
  <si>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</si>
  <si>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</si>
  <si>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</si>
  <si>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</si>
  <si>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</si>
  <si>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</si>
  <si>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</si>
  <si>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</si>
  <si>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</si>
  <si>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</si>
  <si>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</si>
  <si>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</si>
  <si>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</si>
  <si>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</si>
  <si>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</si>
  <si>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</si>
  <si>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</si>
  <si>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</si>
  <si>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</si>
  <si>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</si>
  <si>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</si>
  <si>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</si>
  <si>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</si>
  <si>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</si>
  <si>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</si>
  <si>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</si>
  <si>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</si>
  <si>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</si>
  <si>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</si>
  <si>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</si>
  <si>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</si>
  <si>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</si>
  <si>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</si>
  <si>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</si>
  <si>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</si>
  <si>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</si>
  <si>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</si>
  <si>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</si>
  <si>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</si>
  <si>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</si>
  <si>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</si>
  <si>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</si>
  <si>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</si>
  <si>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</si>
  <si>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</si>
  <si>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</si>
  <si>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</si>
  <si>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</si>
  <si>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</si>
  <si>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</si>
  <si>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</si>
  <si>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</si>
  <si>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</si>
  <si>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</si>
  <si>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</si>
  <si>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</si>
  <si>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</si>
  <si>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</si>
  <si>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</si>
  <si>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</si>
  <si>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</si>
  <si>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</si>
  <si>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</si>
  <si>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</si>
  <si>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</si>
  <si>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</si>
  <si>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</si>
  <si>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</si>
  <si>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</si>
  <si>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</si>
  <si>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</si>
  <si>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</si>
  <si>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</si>
  <si>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</si>
  <si>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</si>
  <si>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</si>
  <si>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</si>
  <si>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</si>
  <si>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</si>
  <si>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</si>
  <si>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</si>
  <si>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</si>
  <si>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</si>
  <si>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</si>
  <si>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</si>
  <si>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</si>
  <si>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</si>
  <si>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</si>
  <si>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</si>
  <si>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</si>
  <si>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</si>
  <si>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</si>
  <si>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</si>
  <si>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</si>
  <si>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</si>
  <si>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</si>
  <si>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</si>
  <si>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</si>
  <si>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</si>
  <si>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</si>
  <si>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</si>
  <si>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</si>
  <si>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</si>
  <si>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</si>
  <si>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</si>
  <si>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</si>
  <si>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</si>
  <si>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</si>
  <si>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</si>
  <si>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</si>
  <si>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</si>
  <si>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</si>
  <si>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</si>
  <si>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</si>
  <si>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</si>
  <si>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</si>
  <si>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</si>
  <si>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</si>
  <si>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</si>
  <si>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</si>
  <si>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</si>
  <si>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</si>
  <si>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</si>
  <si>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</si>
  <si>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</si>
  <si>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</si>
  <si>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</si>
  <si>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</si>
  <si>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</si>
  <si>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</si>
  <si>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</si>
  <si>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</si>
  <si>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</si>
  <si>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</si>
  <si>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</si>
  <si>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</si>
  <si>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</si>
  <si>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</si>
  <si>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</si>
  <si>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</si>
  <si>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</si>
  <si>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</si>
  <si>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</si>
  <si>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</si>
  <si>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</si>
  <si>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</si>
  <si>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</si>
  <si>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</si>
  <si>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</si>
  <si>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</si>
  <si>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</si>
  <si>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</si>
  <si>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</si>
  <si>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</si>
  <si>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</si>
  <si>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</si>
  <si>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</si>
  <si>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</si>
  <si>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</si>
  <si>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</si>
  <si>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</si>
  <si>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</si>
  <si>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</si>
  <si>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</si>
  <si>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</si>
  <si>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</si>
  <si>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</si>
  <si>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</si>
  <si>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</si>
  <si>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</si>
  <si>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</si>
  <si>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</si>
  <si>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</si>
  <si>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</si>
  <si>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</si>
  <si>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</si>
  <si>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</si>
  <si>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</si>
  <si>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</si>
  <si>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</si>
  <si>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</si>
  <si>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</si>
  <si>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</si>
  <si>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</si>
  <si>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</si>
  <si>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</si>
  <si>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</si>
  <si>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</si>
  <si>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</si>
  <si>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</si>
  <si>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</si>
  <si>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</si>
  <si>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</si>
  <si>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</si>
  <si>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</si>
  <si>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</si>
  <si>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</si>
  <si>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</si>
  <si>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</si>
  <si>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</si>
  <si>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</si>
  <si>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</si>
  <si>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</si>
  <si>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</si>
  <si>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</si>
  <si>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</si>
  <si>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</si>
  <si>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</si>
  <si>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</si>
  <si>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</si>
  <si>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</si>
  <si>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</si>
  <si>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</si>
  <si>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</si>
  <si>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</si>
  <si>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</si>
  <si>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</si>
  <si>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</si>
  <si>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</si>
  <si>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</si>
  <si>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</si>
  <si>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</si>
  <si>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</si>
  <si>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</si>
  <si>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</si>
  <si>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</si>
  <si>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</si>
  <si>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</si>
  <si>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</si>
  <si>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</si>
  <si>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</si>
  <si>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</si>
  <si>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</si>
  <si>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</si>
  <si>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</si>
  <si>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</si>
  <si>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</si>
  <si>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</si>
  <si>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</si>
  <si>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</si>
  <si>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</si>
  <si>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</si>
  <si>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</si>
  <si>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</si>
  <si>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</si>
  <si>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</si>
  <si>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</si>
  <si>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</si>
  <si>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</si>
  <si>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</si>
  <si>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</si>
  <si>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</si>
  <si>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</si>
  <si>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</si>
  <si>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</si>
  <si>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</si>
  <si>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</si>
  <si>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</si>
  <si>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</si>
  <si>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</si>
  <si>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</si>
  <si>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</si>
  <si>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</si>
  <si>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</si>
  <si>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</si>
  <si>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</si>
  <si>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</si>
  <si>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</si>
  <si>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</si>
  <si>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</si>
  <si>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</si>
  <si>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</si>
  <si>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</si>
  <si>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</si>
  <si>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</si>
  <si>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</si>
  <si>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</si>
  <si>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</si>
  <si>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</si>
  <si>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</si>
  <si>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</si>
  <si>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</si>
  <si>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</si>
  <si>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</si>
  <si>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</si>
  <si>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</si>
  <si>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</si>
  <si>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</si>
  <si>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</si>
  <si>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</si>
  <si>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</si>
  <si>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</si>
  <si>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</si>
  <si>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</si>
  <si>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</si>
  <si>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</si>
  <si>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</si>
  <si>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</si>
  <si>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</si>
  <si>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</si>
  <si>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</si>
  <si>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</si>
  <si>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</si>
  <si>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</si>
  <si>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</si>
  <si>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</si>
  <si>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</si>
  <si>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</si>
  <si>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</si>
  <si>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</si>
  <si>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</si>
  <si>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</si>
  <si>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</si>
  <si>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</si>
  <si>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</si>
  <si>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</si>
  <si>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</si>
  <si>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</si>
  <si>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</si>
  <si>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</si>
  <si>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</si>
  <si>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</si>
  <si>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</si>
  <si>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</si>
  <si>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</si>
  <si>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</si>
  <si>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</si>
  <si>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</si>
  <si>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</si>
  <si>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</si>
  <si>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</si>
  <si>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</si>
  <si>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</si>
  <si>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</si>
  <si>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</si>
  <si>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</si>
  <si>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</si>
  <si>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</si>
  <si>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</si>
  <si>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</si>
  <si>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</si>
  <si>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</si>
  <si>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</si>
  <si>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</si>
  <si>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</si>
  <si>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</si>
  <si>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</si>
  <si>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</si>
  <si>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</si>
  <si>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</si>
  <si>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</si>
  <si>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</si>
  <si>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</si>
  <si>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</si>
  <si>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</si>
  <si>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</si>
  <si>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</si>
  <si>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</si>
  <si>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</si>
  <si>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</si>
  <si>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</si>
  <si>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</si>
  <si>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</si>
  <si>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</si>
  <si>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</si>
  <si>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</si>
  <si>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</si>
  <si>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</si>
  <si>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</si>
  <si>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</si>
  <si>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</si>
  <si>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</si>
  <si>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</si>
  <si>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</si>
  <si>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</si>
  <si>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</si>
  <si>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</si>
  <si>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</si>
  <si>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</si>
  <si>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</si>
  <si>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</si>
  <si>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</si>
  <si>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</si>
  <si>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</si>
  <si>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</si>
  <si>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</si>
  <si>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</si>
  <si>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</si>
  <si>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</si>
  <si>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</si>
  <si>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</si>
  <si>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</si>
  <si>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</si>
  <si>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</si>
  <si>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</si>
  <si>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</si>
  <si>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</si>
  <si>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</si>
  <si>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</si>
  <si>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</si>
  <si>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</si>
  <si>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</si>
  <si>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</si>
  <si>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</si>
  <si>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</si>
  <si>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</si>
  <si>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</si>
  <si>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</si>
  <si>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</si>
  <si>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</si>
  <si>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</si>
  <si>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</si>
  <si>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</si>
  <si>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</si>
  <si>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</si>
  <si>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</si>
  <si>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</si>
  <si>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</si>
  <si>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</si>
  <si>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</si>
  <si>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</si>
  <si>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</si>
  <si>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</si>
  <si>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</si>
  <si>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</si>
  <si>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</si>
  <si>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</si>
  <si>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</si>
  <si>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</si>
  <si>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</si>
  <si>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</si>
  <si>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</si>
  <si>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</si>
  <si>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</si>
  <si>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</si>
  <si>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</si>
  <si>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</si>
  <si>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</si>
  <si>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</si>
  <si>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</si>
  <si>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</si>
  <si>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</si>
  <si>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</si>
  <si>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</si>
  <si>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</si>
  <si>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</si>
  <si>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</si>
  <si>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</si>
  <si>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</si>
  <si>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</si>
  <si>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</si>
  <si>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</si>
  <si>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</si>
  <si>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</si>
  <si>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</si>
  <si>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</si>
  <si>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</si>
  <si>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</si>
  <si>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</si>
  <si>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</si>
  <si>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</si>
  <si>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</si>
  <si>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</si>
  <si>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</si>
  <si>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</si>
  <si>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</si>
  <si>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</si>
  <si>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</si>
  <si>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</si>
  <si>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</si>
  <si>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</si>
  <si>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</si>
  <si>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</si>
  <si>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</si>
  <si>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</si>
  <si>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</si>
  <si>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</si>
  <si>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</si>
  <si>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</si>
  <si>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</si>
  <si>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</si>
  <si>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</si>
  <si>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</si>
  <si>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</si>
  <si>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</si>
  <si>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</si>
  <si>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</si>
  <si>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</si>
  <si>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</si>
  <si>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</si>
  <si>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</si>
  <si>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</si>
  <si>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</si>
  <si>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</si>
  <si>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</si>
  <si>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</si>
  <si>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</si>
  <si>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</si>
  <si>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</si>
  <si>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</si>
  <si>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</si>
  <si>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</si>
  <si>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</si>
  <si>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</si>
  <si>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</si>
  <si>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</si>
  <si>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</si>
  <si>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</si>
  <si>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</si>
  <si>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</si>
  <si>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</si>
  <si>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</si>
  <si>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</si>
  <si>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</si>
  <si>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</si>
  <si>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</si>
  <si>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</si>
  <si>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</si>
  <si>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</si>
  <si>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</si>
  <si>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</si>
  <si>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</si>
  <si>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</si>
  <si>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</si>
  <si>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</si>
  <si>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</si>
  <si>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</si>
  <si>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</si>
  <si>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</si>
  <si>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</si>
  <si>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</si>
  <si>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</si>
  <si>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</si>
  <si>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</si>
  <si>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</si>
  <si>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</si>
  <si>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</si>
  <si>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</si>
  <si>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</si>
  <si>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</si>
  <si>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</si>
  <si>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</si>
  <si>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</si>
  <si>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</si>
  <si>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</si>
  <si>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</si>
  <si>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</si>
  <si>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</si>
  <si>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</si>
  <si>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</si>
  <si>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</si>
  <si>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</si>
  <si>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</si>
  <si>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</si>
  <si>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</si>
  <si>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</si>
  <si>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</si>
  <si>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</si>
  <si>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</si>
  <si>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</si>
  <si>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</si>
  <si>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</si>
  <si>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</si>
  <si>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</si>
  <si>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</si>
  <si>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</si>
  <si>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</si>
  <si>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</si>
  <si>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</si>
  <si>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</si>
  <si>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</si>
  <si>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</si>
  <si>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</si>
  <si>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</si>
  <si>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</si>
  <si>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</si>
  <si>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</si>
  <si>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</si>
  <si>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</si>
  <si>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</si>
  <si>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</si>
  <si>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</si>
  <si>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</si>
  <si>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</si>
  <si>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</si>
  <si>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</si>
  <si>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</si>
  <si>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</si>
  <si>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</si>
  <si>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</si>
  <si>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</si>
  <si>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</si>
  <si>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</si>
  <si>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</si>
  <si>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</si>
  <si>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</si>
  <si>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</si>
  <si>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</si>
  <si>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</si>
  <si>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</si>
  <si>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</si>
  <si>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</si>
  <si>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</si>
  <si>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</si>
  <si>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</si>
  <si>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</si>
  <si>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</si>
  <si>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</si>
  <si>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</si>
  <si>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</si>
  <si>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</si>
  <si>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</si>
  <si>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</si>
  <si>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</si>
  <si>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</si>
  <si>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</si>
  <si>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</si>
  <si>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</si>
  <si>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</si>
  <si>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</si>
  <si>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</si>
  <si>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</si>
  <si>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</si>
  <si>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</si>
  <si>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</si>
  <si>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</si>
  <si>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</si>
  <si>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</si>
  <si>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</si>
  <si>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</si>
  <si>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</si>
  <si>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</si>
  <si>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</si>
  <si>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</si>
  <si>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</si>
  <si>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</si>
  <si>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</si>
  <si>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</si>
  <si>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</si>
  <si>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</si>
  <si>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</si>
  <si>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</si>
  <si>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</si>
  <si>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</si>
  <si>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</si>
  <si>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</si>
  <si>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</si>
  <si>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</si>
  <si>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</si>
  <si>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</si>
  <si>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</si>
  <si>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</si>
  <si>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</si>
  <si>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</si>
  <si>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</si>
  <si>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</si>
  <si>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</si>
  <si>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</si>
  <si>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</si>
  <si>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</si>
  <si>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</si>
  <si>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</si>
  <si>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</si>
  <si>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</si>
  <si>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</si>
  <si>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</si>
  <si>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</si>
  <si>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</si>
  <si>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</si>
  <si>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</si>
  <si>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</si>
  <si>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</si>
  <si>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</si>
  <si>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</si>
  <si>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</si>
  <si>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</si>
  <si>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</si>
  <si>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</si>
  <si>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</si>
  <si>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</si>
  <si>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</si>
  <si>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</si>
  <si>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</si>
  <si>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</si>
  <si>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</si>
  <si>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</si>
  <si>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</si>
  <si>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</si>
  <si>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</si>
  <si>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</si>
  <si>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</si>
  <si>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</si>
  <si>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</si>
  <si>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</si>
  <si>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</si>
  <si>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</si>
  <si>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</si>
  <si>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</si>
  <si>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</si>
  <si>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</si>
  <si>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</si>
  <si>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</si>
  <si>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</si>
  <si>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</si>
  <si>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</si>
  <si>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</si>
  <si>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</si>
  <si>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</si>
  <si>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</si>
  <si>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</si>
  <si>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</si>
  <si>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</si>
  <si>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</si>
  <si>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</si>
  <si>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</si>
  <si>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</si>
  <si>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</si>
  <si>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</si>
  <si>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</si>
  <si>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</si>
  <si>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</si>
  <si>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</si>
  <si>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</si>
  <si>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</si>
  <si>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</si>
  <si>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</si>
  <si>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</si>
  <si>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</si>
  <si>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</si>
  <si>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</si>
  <si>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</si>
  <si>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</si>
  <si>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</si>
  <si>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</si>
  <si>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</si>
  <si>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</si>
  <si>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</si>
  <si>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</si>
  <si>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</si>
  <si>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</si>
  <si>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</si>
  <si>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</si>
  <si>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</si>
  <si>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</si>
  <si>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</si>
  <si>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</si>
  <si>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</si>
  <si>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</si>
  <si>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</si>
  <si>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</si>
  <si>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</si>
  <si>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</si>
  <si>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</si>
  <si>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</si>
  <si>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</si>
  <si>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</si>
  <si>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</si>
  <si>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</si>
  <si>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</si>
  <si>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</si>
  <si>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</si>
  <si>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</si>
  <si>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</si>
  <si>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</si>
  <si>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</si>
  <si>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</si>
  <si>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</si>
  <si>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</si>
  <si>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</si>
  <si>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</si>
  <si>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</si>
  <si>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</si>
  <si>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</si>
  <si>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</si>
  <si>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</si>
  <si>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</si>
  <si>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</si>
  <si>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</si>
  <si>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</si>
  <si>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</si>
  <si>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</si>
  <si>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</si>
  <si>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</si>
  <si>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</si>
  <si>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</si>
  <si>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</si>
  <si>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</si>
  <si>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</si>
  <si>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</si>
  <si>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</si>
  <si>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</si>
  <si>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</si>
  <si>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</si>
  <si>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</si>
  <si>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</si>
  <si>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</si>
  <si>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</si>
  <si>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</si>
  <si>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</si>
  <si>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</si>
  <si>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</si>
  <si>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</si>
  <si>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</si>
  <si>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</si>
  <si>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</si>
  <si>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</si>
  <si>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</si>
  <si>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</si>
  <si>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</si>
  <si>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</si>
  <si>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</si>
  <si>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</si>
  <si>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</si>
  <si>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</si>
  <si>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</si>
  <si>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</si>
  <si>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</si>
  <si>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</si>
  <si>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</si>
  <si>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</si>
  <si>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</si>
  <si>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</si>
  <si>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</si>
  <si>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</si>
  <si>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</si>
  <si>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</si>
  <si>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</si>
  <si>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</si>
  <si>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</si>
  <si>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</si>
  <si>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</si>
  <si>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</si>
  <si>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</si>
  <si>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</si>
  <si>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</si>
  <si>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</si>
  <si>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</si>
  <si>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</si>
  <si>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</si>
  <si>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</si>
  <si>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</si>
  <si>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</si>
  <si>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</si>
  <si>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</si>
  <si>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</si>
  <si>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</si>
  <si>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</si>
  <si>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</si>
  <si>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</si>
  <si>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</si>
  <si>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</si>
  <si>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</si>
  <si>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</si>
  <si>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</si>
  <si>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</si>
  <si>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</si>
  <si>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</si>
  <si>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</si>
  <si>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</si>
  <si>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</si>
  <si>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</si>
  <si>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</si>
  <si>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</si>
  <si>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</si>
  <si>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</si>
  <si>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</si>
  <si>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</si>
  <si>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</si>
  <si>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</si>
  <si>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</si>
  <si>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</si>
  <si>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</si>
  <si>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</si>
  <si>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</si>
  <si>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</si>
  <si>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</si>
  <si>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</si>
  <si>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</si>
  <si>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</si>
  <si>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</si>
  <si>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</si>
  <si>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</si>
  <si>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</si>
  <si>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</si>
  <si>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</si>
  <si>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</si>
  <si>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</si>
  <si>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</si>
  <si>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</si>
  <si>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</si>
  <si>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</si>
  <si>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</si>
  <si>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</si>
  <si>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</si>
  <si>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</si>
  <si>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</si>
  <si>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</si>
  <si>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</si>
  <si>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</si>
  <si>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</si>
  <si>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</si>
  <si>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</si>
  <si>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</si>
  <si>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</si>
  <si>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</si>
  <si>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</si>
  <si>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</si>
  <si>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</si>
  <si>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</si>
  <si>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</si>
  <si>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</si>
  <si>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</si>
  <si>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</si>
  <si>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</si>
  <si>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</si>
  <si>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</si>
  <si>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</si>
  <si>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</si>
  <si>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</si>
  <si>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</si>
  <si>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</si>
  <si>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</si>
  <si>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</si>
  <si>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</si>
  <si>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</si>
  <si>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</si>
  <si>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</si>
  <si>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</si>
  <si>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</si>
  <si>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</si>
  <si>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</si>
  <si>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</si>
  <si>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</si>
  <si>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</si>
  <si>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</si>
  <si>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</si>
  <si>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</si>
  <si>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</si>
  <si>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</si>
  <si>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</si>
  <si>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</si>
  <si>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</si>
  <si>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</si>
  <si>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</si>
  <si>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</si>
  <si>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</si>
  <si>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</si>
  <si>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</si>
  <si>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</si>
  <si>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</si>
  <si>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</si>
  <si>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</si>
  <si>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</si>
  <si>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</si>
  <si>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</si>
  <si>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</si>
  <si>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</si>
  <si>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</si>
  <si>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</si>
  <si>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</si>
  <si>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</si>
  <si>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</si>
  <si>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</si>
  <si>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</si>
  <si>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</si>
  <si>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</si>
  <si>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</si>
  <si>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</si>
  <si>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</si>
  <si>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</si>
  <si>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</si>
  <si>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</si>
  <si>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</si>
  <si>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</si>
  <si>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</si>
  <si>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</si>
  <si>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</si>
  <si>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</si>
  <si>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</si>
  <si>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</si>
  <si>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</si>
  <si>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</si>
  <si>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</si>
  <si>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</si>
  <si>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</si>
  <si>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</si>
  <si>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</si>
  <si>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</si>
  <si>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</si>
  <si>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</si>
  <si>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</si>
  <si>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</si>
  <si>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</si>
  <si>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</si>
  <si>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</si>
  <si>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</si>
  <si>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</si>
  <si>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</si>
  <si>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</si>
  <si>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</si>
  <si>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</si>
  <si>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</si>
  <si>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</si>
  <si>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</si>
  <si>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</si>
  <si>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</si>
  <si>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</si>
  <si>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</si>
  <si>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</si>
  <si>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</si>
  <si>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</si>
  <si>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</si>
  <si>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</si>
  <si>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</si>
  <si>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</si>
  <si>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</si>
  <si>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</si>
  <si>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</si>
  <si>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</si>
  <si>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</si>
  <si>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</si>
  <si>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</si>
  <si>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</si>
  <si>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</si>
  <si>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</si>
  <si>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</si>
  <si>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</si>
  <si>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</si>
  <si>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</si>
  <si>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</si>
  <si>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</si>
  <si>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</si>
  <si>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</si>
  <si>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</si>
  <si>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</si>
  <si>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</si>
  <si>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</si>
  <si>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</si>
  <si>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</si>
  <si>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</si>
  <si>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</si>
  <si>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</si>
  <si>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</si>
  <si>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</si>
  <si>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</si>
  <si>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</si>
  <si>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</si>
  <si>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</si>
  <si>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</si>
  <si>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</si>
  <si>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</si>
  <si>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</si>
  <si>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</si>
  <si>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</si>
  <si>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</si>
  <si>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</si>
  <si>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</si>
  <si>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</si>
  <si>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</si>
  <si>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</si>
  <si>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</si>
  <si>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</si>
  <si>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</si>
  <si>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</si>
  <si>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</si>
  <si>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</si>
  <si>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</si>
  <si>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</si>
  <si>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</si>
  <si>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</si>
  <si>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</si>
  <si>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</si>
  <si>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</si>
  <si>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</si>
  <si>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</si>
  <si>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</si>
  <si>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</si>
  <si>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</si>
  <si>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</si>
  <si>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</si>
  <si>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</si>
  <si>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</si>
  <si>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</si>
  <si>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</si>
  <si>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</si>
  <si>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</si>
  <si>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</si>
  <si>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</si>
  <si>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</si>
  <si>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</si>
  <si>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</si>
  <si>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</si>
  <si>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</si>
  <si>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</si>
  <si>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</si>
  <si>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</si>
  <si>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</si>
  <si>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</si>
  <si>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</si>
  <si>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</si>
  <si>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</si>
  <si>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</si>
  <si>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</si>
  <si>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</si>
  <si>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</si>
  <si>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</si>
  <si>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</si>
  <si>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</si>
  <si>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</si>
  <si>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</si>
  <si>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</si>
  <si>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</si>
  <si>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</si>
  <si>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</si>
  <si>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</si>
  <si>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</si>
  <si>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</si>
  <si>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</si>
  <si>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</si>
  <si>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</si>
  <si>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</si>
  <si>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</si>
  <si>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</si>
  <si>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</si>
  <si>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</si>
  <si>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</si>
  <si>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</si>
  <si>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</si>
  <si>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</si>
  <si>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</si>
  <si>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</si>
  <si>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</si>
  <si>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</si>
  <si>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</si>
  <si>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</si>
  <si>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</si>
  <si>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</si>
  <si>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</si>
  <si>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</si>
  <si>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</si>
  <si>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</si>
  <si>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</si>
  <si>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</si>
  <si>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</si>
  <si>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</si>
  <si>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</si>
  <si>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</si>
  <si>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</si>
  <si>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</si>
  <si>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</si>
  <si>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</si>
  <si>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</si>
  <si>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</si>
  <si>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</si>
  <si>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</si>
  <si>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</si>
  <si>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</si>
  <si>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</si>
  <si>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</si>
  <si>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</si>
  <si>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</si>
  <si>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</si>
  <si>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</si>
  <si>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</si>
  <si>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</si>
  <si>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</si>
  <si>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</si>
  <si>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</si>
  <si>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</si>
  <si>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</si>
  <si>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</si>
  <si>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</si>
  <si>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</si>
  <si>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</si>
  <si>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</si>
  <si>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</si>
  <si>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</si>
  <si>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</si>
  <si>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</si>
  <si>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</si>
  <si>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</si>
  <si>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</si>
  <si>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</si>
  <si>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</si>
  <si>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</si>
  <si>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</si>
  <si>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</si>
  <si>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</si>
  <si>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</si>
  <si>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</si>
  <si>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</si>
  <si>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</si>
  <si>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</si>
  <si>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</si>
  <si>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</si>
  <si>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</si>
  <si>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</si>
  <si>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</si>
  <si>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</si>
  <si>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</si>
  <si>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</si>
  <si>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</si>
  <si>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</si>
  <si>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</si>
  <si>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</si>
  <si>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</si>
  <si>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</si>
  <si>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</si>
  <si>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</si>
  <si>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</si>
  <si>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</si>
  <si>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</si>
  <si>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</si>
  <si>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</si>
  <si>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</si>
  <si>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</si>
  <si>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</si>
  <si>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</si>
  <si>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</si>
  <si>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</si>
  <si>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</si>
  <si>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</si>
  <si>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</si>
  <si>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</si>
  <si>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</si>
  <si>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</si>
  <si>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</si>
  <si>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</si>
  <si>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</si>
  <si>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</si>
  <si>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</si>
  <si>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</si>
  <si>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</si>
  <si>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</si>
  <si>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</si>
  <si>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</si>
  <si>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</si>
  <si>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</si>
  <si>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</si>
  <si>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</si>
  <si>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</si>
  <si>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</si>
  <si>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</si>
  <si>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</si>
  <si>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</si>
  <si>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</si>
  <si>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</si>
  <si>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</si>
  <si>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</si>
  <si>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</si>
  <si>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</si>
  <si>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</si>
  <si>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</si>
  <si>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</si>
  <si>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</si>
  <si>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</si>
  <si>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</si>
  <si>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</si>
  <si>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</si>
  <si>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</si>
  <si>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</si>
  <si>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</si>
  <si>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</si>
  <si>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</si>
  <si>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</si>
  <si>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</si>
  <si>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</si>
  <si>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</si>
  <si>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</si>
  <si>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</si>
  <si>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</si>
  <si>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</si>
  <si>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</si>
  <si>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</si>
  <si>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</si>
  <si>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</si>
  <si>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</si>
  <si>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</si>
  <si>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</si>
  <si>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</si>
  <si>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</si>
  <si>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</si>
  <si>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</si>
  <si>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</si>
  <si>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</si>
  <si>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</si>
  <si>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</si>
  <si>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</si>
  <si>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</si>
  <si>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</si>
  <si>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</si>
  <si>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</si>
  <si>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</si>
  <si>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</si>
  <si>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</si>
  <si>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</si>
  <si>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</si>
  <si>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</si>
  <si>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</si>
  <si>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</si>
  <si>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</si>
  <si>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</si>
  <si>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</si>
  <si>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</si>
  <si>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</si>
  <si>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</si>
  <si>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</si>
  <si>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</si>
  <si>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</si>
  <si>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</si>
  <si>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</si>
  <si>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</si>
  <si>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</si>
  <si>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</si>
  <si>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</si>
  <si>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</si>
  <si>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</si>
  <si>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</si>
  <si>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</si>
  <si>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</si>
  <si>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</si>
  <si>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</si>
  <si>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</si>
  <si>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</si>
  <si>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</si>
  <si>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</si>
  <si>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</si>
  <si>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</si>
  <si>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</si>
  <si>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</si>
  <si>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</si>
  <si>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</si>
  <si>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</si>
  <si>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</si>
  <si>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</si>
  <si>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</si>
  <si>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</si>
  <si>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</si>
  <si>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</si>
  <si>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</si>
  <si>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</si>
  <si>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</si>
  <si>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</si>
  <si>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</si>
  <si>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</si>
  <si>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</si>
  <si>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</si>
  <si>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</si>
  <si>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</si>
  <si>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</si>
  <si>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</si>
  <si>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</si>
  <si>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</si>
  <si>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</si>
  <si>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</si>
  <si>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</si>
  <si>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</si>
  <si>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</si>
  <si>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</si>
  <si>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</si>
  <si>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</si>
  <si>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</si>
  <si>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</si>
  <si>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</si>
  <si>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</si>
  <si>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</si>
  <si>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</si>
  <si>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</si>
  <si>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</si>
  <si>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</si>
  <si>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</si>
  <si>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</si>
  <si>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</si>
  <si>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</si>
  <si>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</si>
  <si>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</si>
  <si>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</si>
  <si>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</si>
  <si>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</si>
  <si>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</si>
  <si>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</si>
  <si>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</si>
  <si>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</si>
  <si>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</si>
  <si>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</si>
  <si>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</si>
  <si>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</si>
  <si>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</si>
  <si>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</si>
  <si>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</si>
  <si>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</si>
  <si>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</si>
  <si>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</si>
  <si>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</si>
  <si>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</si>
  <si>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</si>
  <si>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</si>
  <si>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</si>
  <si>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</si>
  <si>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</si>
  <si>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</si>
  <si>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</si>
  <si>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</si>
  <si>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</si>
  <si>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</si>
  <si>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</si>
  <si>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</si>
  <si>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</si>
  <si>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</si>
  <si>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</si>
  <si>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</si>
  <si>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</si>
  <si>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</si>
  <si>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</si>
  <si>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</si>
  <si>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</si>
  <si>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</si>
  <si>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</si>
  <si>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</si>
  <si>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</si>
  <si>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</si>
  <si>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</si>
  <si>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</si>
  <si>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</si>
  <si>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</si>
  <si>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</si>
  <si>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</si>
  <si>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</si>
  <si>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</si>
  <si>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</si>
  <si>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</si>
  <si>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</si>
  <si>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</si>
  <si>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</si>
  <si>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</si>
  <si>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</si>
  <si>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</si>
  <si>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</si>
  <si>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</si>
  <si>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</si>
  <si>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</si>
  <si>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</si>
  <si>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</si>
  <si>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</si>
  <si>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</si>
  <si>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</si>
  <si>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</si>
  <si>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</si>
  <si>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</si>
  <si>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</si>
  <si>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</si>
  <si>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</si>
  <si>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</si>
  <si>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</si>
  <si>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</si>
  <si>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</si>
  <si>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</si>
  <si>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</si>
  <si>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</si>
  <si>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</si>
  <si>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</si>
  <si>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</si>
  <si>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</si>
  <si>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</si>
  <si>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</si>
  <si>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</si>
  <si>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</si>
  <si>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</si>
  <si>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</si>
  <si>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</si>
  <si>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</si>
  <si>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</si>
  <si>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</si>
  <si>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</si>
  <si>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</si>
  <si>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</si>
  <si>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</si>
  <si>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</si>
  <si>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</si>
  <si>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</si>
  <si>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</si>
  <si>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</si>
  <si>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</si>
  <si>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</si>
  <si>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</si>
  <si>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</si>
  <si>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</si>
  <si>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</si>
  <si>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</si>
  <si>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</si>
  <si>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</si>
  <si>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</si>
  <si>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</si>
  <si>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</si>
  <si>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</si>
  <si>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</si>
  <si>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</si>
  <si>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</si>
  <si>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</si>
  <si>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</si>
  <si>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</si>
  <si>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</si>
  <si>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</si>
  <si>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</si>
  <si>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</si>
  <si>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</si>
  <si>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</si>
  <si>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</si>
  <si>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</si>
  <si>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</si>
  <si>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</si>
  <si>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</si>
  <si>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</si>
  <si>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</si>
  <si>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</si>
  <si>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</si>
  <si>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</si>
  <si>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</si>
  <si>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</si>
  <si>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</si>
  <si>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</si>
  <si>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</si>
  <si>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</si>
  <si>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</si>
  <si>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</si>
  <si>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</si>
  <si>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</si>
  <si>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</si>
  <si>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</si>
  <si>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</si>
  <si>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</si>
  <si>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</si>
  <si>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</si>
  <si>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</si>
  <si>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</si>
  <si>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</si>
  <si>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</si>
  <si>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</si>
  <si>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</si>
  <si>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</si>
  <si>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</si>
  <si>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</si>
  <si>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</si>
  <si>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</si>
  <si>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</si>
  <si>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</si>
  <si>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</si>
  <si>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</si>
  <si>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</si>
  <si>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</si>
  <si>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</si>
  <si>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</si>
  <si>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</si>
  <si>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</si>
  <si>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</si>
  <si>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</si>
  <si>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</si>
  <si>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</si>
  <si>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</si>
  <si>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</si>
  <si>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</si>
  <si>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</si>
  <si>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</si>
  <si>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</si>
  <si>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</si>
  <si>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</si>
  <si>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</si>
  <si>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</si>
  <si>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</si>
  <si>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</si>
  <si>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</si>
  <si>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</si>
  <si>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</si>
  <si>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</si>
  <si>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</si>
  <si>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</si>
  <si>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</si>
  <si>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</si>
  <si>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</si>
  <si>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</si>
  <si>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</si>
  <si>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</si>
  <si>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</si>
  <si>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</si>
  <si>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</si>
  <si>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</si>
  <si>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</si>
  <si>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</si>
  <si>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</si>
  <si>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</si>
  <si>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</si>
  <si>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</si>
  <si>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</si>
  <si>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</si>
  <si>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</si>
  <si>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</si>
  <si>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</si>
  <si>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</si>
  <si>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</si>
  <si>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</si>
  <si>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</si>
  <si>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</si>
  <si>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</si>
  <si>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</si>
  <si>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</si>
  <si>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</si>
  <si>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</si>
  <si>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</si>
  <si>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</si>
  <si>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</si>
  <si>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</si>
  <si>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</si>
  <si>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</si>
  <si>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</si>
  <si>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</si>
  <si>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</si>
  <si>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</si>
  <si>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</si>
  <si>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</si>
  <si>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</si>
  <si>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</si>
  <si>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</si>
  <si>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</si>
  <si>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</si>
  <si>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</si>
  <si>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</si>
  <si>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</si>
  <si>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</si>
  <si>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</si>
  <si>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</si>
  <si>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</si>
  <si>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</si>
  <si>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</si>
  <si>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</si>
  <si>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</si>
  <si>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</si>
  <si>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</si>
  <si>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</si>
  <si>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</si>
  <si>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</si>
  <si>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</si>
  <si>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</si>
  <si>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</si>
  <si>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</si>
  <si>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</si>
  <si>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</si>
  <si>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</si>
  <si>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</si>
  <si>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</si>
  <si>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</si>
  <si>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</si>
  <si>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</si>
  <si>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</si>
  <si>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</si>
  <si>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</si>
  <si>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</si>
  <si>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</si>
  <si>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</si>
  <si>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</si>
  <si>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</si>
  <si>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</si>
  <si>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</si>
  <si>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</si>
  <si>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</si>
  <si>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</si>
  <si>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</si>
  <si>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</si>
  <si>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</si>
  <si>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</si>
  <si>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</si>
  <si>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</si>
  <si>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</si>
  <si>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</si>
  <si>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</si>
  <si>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</si>
  <si>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</si>
  <si>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</si>
  <si>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</si>
  <si>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</si>
  <si>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</si>
  <si>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</si>
  <si>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</si>
  <si>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</si>
  <si>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</si>
  <si>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</si>
  <si>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</si>
  <si>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</si>
  <si>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</si>
  <si>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</si>
  <si>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</si>
  <si>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</si>
  <si>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</si>
  <si>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</si>
  <si>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</si>
  <si>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</si>
  <si>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</si>
  <si>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</si>
  <si>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</si>
  <si>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</si>
  <si>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</si>
  <si>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</si>
  <si>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</si>
  <si>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</si>
  <si>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</si>
  <si>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</si>
  <si>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</si>
  <si>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</si>
  <si>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</si>
  <si>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</si>
  <si>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</si>
  <si>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</si>
  <si>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</si>
  <si>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</si>
  <si>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</si>
  <si>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</si>
  <si>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</si>
  <si>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</si>
  <si>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</si>
  <si>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</si>
  <si>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</si>
  <si>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</si>
  <si>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</si>
  <si>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</si>
  <si>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</si>
  <si>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</si>
  <si>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</si>
  <si>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</si>
  <si>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</si>
  <si>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</si>
  <si>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</si>
  <si>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</si>
  <si>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</si>
  <si>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</si>
  <si>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</si>
  <si>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</si>
  <si>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</si>
  <si>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</si>
  <si>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</si>
  <si>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</si>
  <si>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</si>
  <si>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</si>
  <si>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</si>
  <si>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</si>
  <si>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</si>
  <si>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</si>
  <si>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</si>
  <si>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</si>
  <si>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</si>
  <si>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</si>
  <si>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</si>
  <si>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</si>
  <si>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</si>
  <si>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</si>
  <si>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</si>
  <si>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</si>
  <si>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</si>
  <si>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</si>
  <si>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</si>
  <si>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</si>
  <si>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</si>
  <si>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</si>
  <si>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</si>
  <si>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</si>
  <si>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</si>
  <si>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</si>
  <si>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</si>
  <si>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</si>
  <si>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</si>
  <si>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</si>
  <si>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</si>
  <si>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</si>
  <si>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</si>
  <si>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</si>
  <si>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</si>
  <si>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</si>
  <si>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</si>
  <si>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</si>
  <si>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</si>
  <si>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</si>
  <si>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</si>
  <si>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</si>
  <si>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</si>
  <si>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</si>
  <si>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</si>
  <si>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</si>
  <si>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</si>
  <si>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</si>
  <si>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</si>
  <si>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</si>
  <si>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</si>
  <si>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</si>
  <si>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</si>
  <si>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</si>
  <si>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</si>
  <si>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</si>
  <si>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</si>
  <si>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</si>
  <si>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</si>
  <si>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</si>
  <si>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</si>
  <si>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</si>
  <si>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</si>
  <si>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</si>
  <si>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</si>
  <si>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</si>
  <si>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</si>
  <si>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</si>
  <si>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</si>
  <si>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</si>
  <si>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</si>
  <si>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</si>
  <si>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</si>
  <si>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</si>
  <si>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</si>
  <si>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</si>
  <si>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</si>
  <si>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</si>
  <si>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</si>
  <si>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</si>
  <si>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</si>
  <si>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</si>
  <si>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</si>
  <si>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</si>
  <si>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</si>
  <si>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</si>
  <si>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</si>
  <si>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</si>
  <si>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</si>
  <si>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</si>
  <si>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</si>
  <si>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</si>
  <si>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</si>
  <si>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</si>
  <si>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</si>
  <si>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</si>
  <si>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</si>
  <si>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</si>
  <si>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</si>
  <si>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</si>
  <si>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</si>
  <si>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</si>
  <si>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</si>
  <si>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</si>
  <si>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</si>
  <si>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</si>
  <si>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</si>
  <si>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</si>
  <si>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</si>
  <si>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</si>
  <si>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</si>
  <si>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</si>
  <si>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</si>
  <si>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</si>
  <si>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</si>
  <si>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</si>
  <si>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</si>
  <si>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</si>
  <si>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</si>
  <si>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</si>
  <si>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</si>
  <si>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</si>
  <si>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</si>
  <si>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</si>
  <si>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</si>
  <si>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</si>
  <si>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</si>
  <si>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</si>
  <si>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</si>
  <si>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</si>
  <si>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</si>
  <si>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</si>
  <si>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</si>
  <si>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</si>
  <si>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</si>
  <si>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</si>
  <si>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</si>
  <si>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</si>
  <si>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</si>
  <si>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</si>
  <si>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</si>
  <si>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</si>
  <si>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</si>
  <si>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</si>
  <si>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</si>
  <si>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</si>
  <si>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</si>
  <si>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</si>
  <si>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</si>
  <si>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</si>
  <si>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</si>
  <si>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</si>
  <si>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</si>
  <si>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</si>
  <si>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</si>
  <si>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</si>
  <si>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</si>
  <si>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</si>
  <si>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</si>
  <si>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</si>
  <si>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</si>
  <si>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</si>
  <si>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</si>
  <si>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</si>
  <si>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</si>
  <si>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</si>
  <si>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</si>
  <si>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</si>
  <si>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</si>
  <si>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</si>
  <si>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</si>
  <si>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</si>
  <si>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</si>
  <si>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</si>
  <si>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</si>
  <si>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</si>
  <si>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</si>
  <si>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</si>
  <si>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</si>
  <si>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</si>
  <si>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</si>
  <si>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</si>
  <si>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</si>
  <si>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</si>
  <si>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</si>
  <si>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</si>
  <si>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</si>
  <si>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</si>
  <si>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</si>
  <si>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</si>
  <si>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</si>
  <si>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</si>
  <si>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</si>
  <si>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</si>
  <si>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</si>
  <si>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</si>
  <si>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</si>
  <si>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</si>
  <si>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</si>
  <si>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</si>
  <si>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</si>
  <si>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</si>
  <si>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</si>
  <si>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</si>
  <si>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</si>
  <si>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</si>
  <si>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</si>
  <si>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</si>
  <si>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</si>
  <si>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</si>
  <si>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</si>
  <si>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</si>
  <si>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</si>
  <si>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</si>
  <si>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</si>
  <si>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</si>
  <si>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</si>
  <si>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</si>
  <si>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</si>
  <si>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</si>
  <si>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</si>
  <si>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</si>
  <si>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</si>
  <si>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</si>
  <si>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</si>
  <si>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</si>
  <si>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</si>
  <si>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</si>
  <si>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</si>
  <si>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</si>
  <si>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</si>
  <si>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</si>
  <si>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</si>
  <si>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</si>
  <si>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</si>
  <si>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</si>
  <si>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</si>
  <si>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</si>
  <si>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</si>
  <si>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</si>
  <si>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</si>
  <si>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</si>
  <si>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</si>
  <si>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</si>
  <si>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</si>
  <si>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</si>
  <si>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</si>
  <si>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</si>
  <si>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</si>
  <si>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</si>
  <si>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</si>
  <si>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</si>
  <si>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</si>
  <si>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</si>
  <si>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</si>
  <si>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</si>
  <si>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</si>
  <si>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</si>
  <si>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</si>
  <si>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</si>
  <si>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</si>
  <si>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</si>
  <si>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</si>
  <si>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</si>
  <si>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</si>
  <si>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</si>
  <si>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</si>
  <si>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</si>
  <si>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</si>
  <si>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</si>
  <si>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</si>
  <si>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</si>
  <si>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</si>
  <si>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</si>
  <si>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</si>
  <si>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</si>
  <si>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</si>
  <si>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</si>
  <si>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</si>
  <si>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</si>
  <si>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</si>
  <si>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</si>
  <si>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</si>
  <si>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</si>
  <si>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</si>
  <si>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</si>
  <si>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</si>
  <si>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</si>
  <si>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</si>
  <si>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</si>
  <si>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</si>
  <si>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</si>
  <si>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</si>
  <si>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</si>
  <si>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</si>
  <si>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</si>
  <si>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</si>
  <si>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</si>
  <si>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</si>
  <si>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</si>
  <si>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</si>
  <si>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</si>
  <si>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</si>
  <si>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</si>
  <si>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</si>
  <si>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</si>
  <si>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</si>
  <si>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</si>
  <si>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</si>
  <si>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</si>
  <si>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</si>
  <si>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</si>
  <si>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</si>
  <si>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</si>
  <si>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</si>
  <si>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</si>
  <si>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</si>
  <si>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</si>
  <si>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</si>
  <si>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</si>
  <si>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</si>
  <si>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</si>
  <si>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</si>
  <si>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</si>
  <si>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</si>
  <si>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</si>
  <si>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</si>
  <si>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</si>
  <si>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</si>
  <si>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</si>
  <si>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</si>
  <si>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</si>
  <si>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</si>
  <si>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</si>
  <si>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</si>
  <si>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</si>
  <si>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</si>
  <si>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</si>
  <si>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</si>
  <si>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</si>
  <si>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</si>
  <si>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</si>
  <si>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</si>
  <si>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</si>
  <si>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</si>
  <si>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</si>
  <si>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</si>
  <si>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</si>
  <si>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</si>
  <si>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</si>
  <si>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</si>
  <si>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</si>
  <si>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</si>
  <si>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</si>
  <si>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</si>
  <si>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</si>
  <si>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</si>
  <si>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</si>
  <si>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</si>
  <si>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</si>
  <si>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</si>
  <si>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</si>
  <si>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</si>
  <si>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</si>
  <si>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</si>
  <si>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</si>
  <si>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</si>
  <si>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</si>
  <si>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</si>
  <si>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</si>
  <si>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</si>
  <si>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</si>
  <si>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</si>
  <si>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</si>
  <si>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</si>
  <si>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</si>
  <si>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</si>
  <si>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</si>
  <si>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</si>
  <si>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</si>
  <si>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</si>
  <si>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</si>
  <si>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</si>
  <si>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</si>
  <si>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</si>
  <si>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</si>
  <si>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</si>
  <si>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</si>
  <si>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</si>
  <si>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</si>
  <si>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</si>
  <si>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</si>
  <si>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</si>
  <si>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</si>
  <si>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</si>
  <si>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</si>
  <si>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</si>
  <si>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</si>
  <si>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</si>
  <si>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</si>
  <si>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</si>
  <si>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</si>
  <si>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</si>
  <si>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</si>
  <si>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</si>
  <si>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</si>
  <si>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</si>
  <si>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</si>
  <si>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</si>
  <si>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</si>
  <si>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</si>
  <si>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</si>
  <si>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</si>
  <si>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</si>
  <si>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</si>
  <si>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</si>
  <si>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</si>
  <si>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</si>
  <si>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</si>
  <si>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</si>
  <si>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</si>
  <si>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</si>
  <si>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</si>
  <si>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</si>
  <si>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</si>
  <si>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</si>
  <si>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</si>
  <si>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</si>
  <si>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</si>
  <si>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</si>
  <si>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</si>
  <si>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</si>
  <si>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</si>
  <si>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</si>
  <si>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</si>
  <si>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</si>
  <si>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</si>
  <si>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</si>
  <si>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</si>
  <si>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</si>
  <si>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</si>
  <si>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</si>
  <si>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</si>
  <si>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</si>
  <si>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</si>
  <si>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</si>
  <si>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</si>
  <si>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</si>
  <si>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</si>
  <si>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</si>
  <si>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</si>
  <si>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</si>
  <si>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</si>
  <si>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</si>
  <si>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</si>
  <si>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</si>
  <si>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</si>
  <si>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</si>
  <si>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</si>
  <si>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</si>
  <si>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</si>
  <si>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</si>
  <si>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</si>
  <si>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</si>
  <si>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</si>
  <si>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</si>
  <si>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</si>
  <si>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</si>
  <si>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</si>
  <si>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</si>
  <si>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</si>
  <si>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</si>
  <si>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</si>
  <si>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</si>
  <si>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</si>
  <si>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</si>
  <si>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</si>
  <si>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</si>
  <si>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</si>
  <si>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</si>
  <si>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</si>
  <si>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</si>
  <si>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</si>
  <si>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</si>
  <si>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</si>
  <si>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</si>
  <si>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</si>
  <si>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</si>
  <si>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</si>
  <si>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</si>
  <si>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</si>
  <si>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</si>
  <si>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</si>
  <si>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</si>
  <si>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</si>
  <si>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</si>
  <si>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</si>
  <si>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</si>
  <si>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</si>
  <si>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</si>
  <si>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</si>
  <si>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</si>
  <si>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</si>
  <si>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</si>
  <si>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</si>
  <si>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</si>
  <si>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</si>
  <si>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</si>
  <si>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</si>
  <si>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</si>
  <si>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</si>
  <si>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</si>
  <si>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</si>
  <si>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</si>
  <si>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</si>
  <si>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</si>
  <si>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</si>
  <si>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</si>
  <si>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</si>
  <si>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</si>
  <si>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</si>
  <si>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</si>
  <si>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</si>
  <si>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</si>
  <si>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</si>
  <si>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</si>
  <si>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</si>
  <si>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</si>
  <si>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</si>
  <si>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</si>
  <si>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</si>
  <si>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</si>
  <si>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</si>
  <si>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</si>
  <si>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</si>
  <si>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</si>
  <si>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</si>
  <si>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</si>
  <si>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</si>
  <si>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</si>
  <si>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</si>
  <si>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</si>
  <si>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</si>
  <si>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</si>
  <si>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</si>
  <si>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</si>
  <si>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</si>
  <si>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</si>
  <si>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</si>
  <si>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</si>
  <si>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</si>
  <si>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</si>
  <si>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</si>
  <si>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</si>
  <si>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</si>
  <si>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</si>
  <si>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</si>
  <si>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</si>
  <si>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</si>
  <si>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</si>
  <si>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</si>
  <si>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</si>
  <si>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</si>
  <si>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</si>
  <si>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</si>
  <si>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</si>
  <si>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</si>
  <si>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</si>
  <si>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</si>
  <si>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</si>
  <si>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</si>
  <si>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</si>
  <si>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</si>
  <si>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</si>
  <si>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</si>
  <si>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</si>
  <si>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</si>
  <si>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</si>
  <si>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</si>
  <si>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</si>
  <si>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</si>
  <si>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</si>
  <si>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</si>
  <si>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</si>
  <si>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</si>
  <si>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</si>
  <si>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</si>
  <si>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</si>
  <si>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</si>
  <si>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</si>
  <si>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</si>
  <si>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</si>
  <si>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</si>
  <si>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</si>
  <si>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</si>
  <si>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</si>
  <si>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</si>
  <si>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</si>
  <si>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</si>
  <si>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</si>
  <si>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</si>
  <si>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</si>
  <si>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</si>
  <si>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</si>
  <si>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</si>
  <si>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</si>
  <si>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</si>
  <si>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</si>
  <si>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</si>
  <si>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</si>
  <si>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</si>
  <si>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</si>
  <si>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</si>
  <si>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</si>
  <si>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</si>
  <si>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</si>
  <si>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</si>
  <si>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</si>
  <si>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</si>
  <si>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</si>
  <si>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</si>
  <si>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</si>
  <si>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</si>
  <si>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</si>
  <si>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</si>
  <si>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</si>
  <si>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</si>
  <si>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</si>
  <si>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</si>
  <si>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</si>
  <si>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</si>
  <si>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</si>
  <si>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</si>
  <si>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</si>
  <si>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</si>
  <si>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</si>
  <si>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</si>
  <si>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</si>
  <si>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</si>
  <si>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</si>
  <si>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</si>
  <si>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</si>
  <si>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</si>
  <si>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</si>
  <si>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</si>
  <si>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</si>
  <si>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</si>
  <si>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</si>
  <si>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</si>
  <si>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</si>
  <si>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</si>
  <si>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</si>
  <si>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</si>
  <si>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</si>
  <si>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</si>
  <si>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</si>
  <si>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</si>
  <si>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</si>
  <si>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</si>
  <si>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</si>
  <si>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</si>
  <si>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</si>
  <si>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</si>
  <si>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</si>
  <si>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</si>
  <si>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</si>
  <si>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</si>
  <si>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</si>
  <si>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</si>
  <si>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</si>
  <si>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</si>
  <si>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</si>
  <si>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</si>
  <si>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</si>
  <si>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</si>
  <si>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</si>
  <si>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</si>
  <si>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</si>
  <si>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</si>
  <si>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</si>
  <si>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</si>
  <si>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</si>
  <si>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</si>
  <si>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</si>
  <si>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</si>
  <si>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</si>
  <si>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</si>
  <si>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</si>
  <si>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</si>
  <si>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</si>
  <si>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</si>
  <si>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</si>
  <si>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</si>
  <si>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</si>
  <si>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</si>
  <si>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</si>
  <si>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</si>
  <si>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</si>
  <si>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</si>
  <si>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</si>
  <si>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</si>
  <si>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</si>
  <si>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</si>
  <si>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</si>
  <si>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</si>
  <si>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</si>
  <si>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</si>
  <si>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</si>
  <si>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</si>
  <si>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</si>
  <si>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</si>
  <si>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</si>
  <si>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</si>
  <si>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</si>
  <si>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</si>
  <si>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</si>
  <si>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</si>
  <si>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</si>
  <si>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</si>
  <si>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</si>
  <si>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</si>
  <si>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</si>
  <si>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</si>
  <si>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</si>
  <si>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</si>
  <si>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</si>
  <si>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</si>
  <si>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</si>
  <si>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</si>
  <si>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</si>
  <si>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</si>
  <si>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</si>
  <si>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</si>
  <si>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</si>
  <si>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</si>
  <si>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</si>
  <si>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</si>
  <si>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</si>
  <si>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</si>
  <si>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</si>
  <si>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</si>
  <si>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</si>
  <si>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</si>
  <si>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</si>
  <si>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</si>
  <si>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</si>
  <si>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</si>
  <si>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</si>
  <si>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</si>
  <si>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</si>
  <si>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</si>
  <si>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</si>
  <si>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</si>
  <si>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</si>
  <si>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</si>
  <si>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</si>
  <si>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</si>
  <si>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</si>
  <si>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</si>
  <si>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</si>
  <si>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</si>
  <si>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</si>
  <si>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</si>
  <si>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</si>
  <si>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</si>
  <si>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</si>
  <si>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</si>
  <si>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</si>
  <si>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</si>
  <si>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</si>
  <si>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</si>
  <si>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</si>
  <si>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</si>
  <si>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</si>
  <si>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</si>
  <si>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</si>
  <si>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</si>
  <si>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</si>
  <si>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</si>
  <si>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</si>
  <si>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</si>
  <si>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</si>
  <si>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</si>
  <si>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</si>
  <si>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</si>
  <si>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</si>
  <si>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</si>
  <si>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</si>
  <si>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</si>
  <si>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</si>
  <si>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</si>
  <si>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</si>
  <si>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</si>
  <si>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</si>
  <si>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</si>
  <si>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</si>
  <si>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</si>
  <si>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</si>
  <si>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</si>
  <si>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</si>
  <si>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</si>
  <si>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</si>
  <si>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</si>
  <si>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</si>
  <si>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</si>
  <si>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</si>
  <si>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</si>
  <si>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</si>
  <si>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</si>
  <si>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</si>
  <si>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</si>
  <si>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</si>
  <si>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</si>
  <si>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</si>
  <si>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</si>
  <si>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</si>
  <si>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</si>
  <si>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</si>
  <si>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</si>
  <si>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</si>
  <si>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</si>
  <si>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</si>
  <si>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</si>
  <si>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</si>
  <si>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</si>
  <si>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</si>
  <si>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</si>
  <si>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</si>
  <si>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</si>
  <si>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</si>
  <si>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</si>
  <si>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</si>
  <si>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</si>
  <si>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</si>
  <si>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</si>
  <si>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</si>
  <si>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</si>
  <si>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</si>
  <si>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</si>
  <si>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</si>
  <si>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</si>
  <si>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</si>
  <si>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</si>
  <si>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</si>
  <si>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</si>
  <si>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</si>
  <si>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</si>
  <si>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</si>
  <si>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</si>
  <si>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</si>
  <si>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</si>
  <si>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</si>
  <si>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</si>
  <si>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</si>
  <si>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</si>
  <si>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</si>
  <si>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</si>
  <si>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</si>
  <si>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</si>
  <si>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</si>
  <si>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</si>
  <si>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</si>
  <si>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</si>
  <si>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</si>
  <si>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</si>
  <si>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</si>
  <si>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</si>
  <si>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</si>
  <si>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</si>
  <si>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</si>
  <si>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</si>
  <si>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</si>
  <si>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</si>
  <si>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</si>
  <si>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</si>
  <si>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</si>
  <si>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</si>
  <si>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</si>
  <si>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</si>
  <si>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</si>
  <si>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</si>
  <si>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</si>
  <si>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</si>
  <si>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</si>
  <si>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</si>
  <si>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</si>
  <si>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</si>
  <si>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</si>
  <si>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</si>
  <si>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</si>
  <si>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</si>
  <si>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</si>
  <si>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</si>
  <si>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</si>
  <si>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</si>
  <si>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</si>
  <si>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</si>
  <si>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</si>
  <si>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</si>
  <si>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</si>
  <si>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</si>
  <si>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</si>
  <si>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</si>
  <si>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</si>
  <si>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</si>
  <si>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</si>
  <si>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</si>
  <si>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</si>
  <si>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</si>
  <si>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</si>
  <si>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</si>
  <si>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</si>
  <si>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</si>
  <si>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</si>
  <si>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</si>
  <si>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</si>
  <si>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</si>
  <si>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</si>
  <si>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</si>
  <si>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</si>
  <si>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</si>
  <si>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</si>
  <si>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</si>
  <si>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</si>
  <si>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</si>
  <si>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</si>
  <si>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</si>
  <si>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</si>
  <si>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</si>
  <si>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</si>
  <si>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</si>
  <si>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</si>
  <si>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</si>
  <si>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</si>
  <si>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</si>
  <si>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</si>
  <si>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</si>
  <si>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</si>
  <si>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</si>
  <si>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</si>
  <si>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</si>
  <si>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</si>
  <si>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</si>
  <si>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</si>
  <si>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</si>
  <si>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</si>
  <si>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</si>
  <si>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</si>
  <si>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</si>
  <si>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</si>
  <si>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</si>
  <si>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</si>
  <si>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</si>
  <si>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</si>
  <si>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</si>
  <si>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</si>
  <si>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</si>
  <si>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</si>
  <si>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</si>
  <si>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</si>
  <si>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</si>
  <si>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</si>
  <si>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</si>
  <si>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</si>
  <si>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</si>
  <si>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</si>
  <si>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</si>
  <si>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</si>
  <si>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</si>
  <si>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</si>
  <si>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</si>
  <si>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</si>
  <si>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</si>
  <si>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</si>
  <si>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</si>
  <si>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</si>
  <si>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</si>
  <si>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</si>
  <si>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</si>
  <si>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</si>
  <si>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</si>
  <si>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</si>
  <si>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</si>
  <si>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</si>
  <si>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</si>
  <si>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</si>
  <si>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</si>
  <si>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</si>
  <si>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</si>
  <si>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</si>
  <si>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</si>
  <si>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</si>
  <si>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</si>
  <si>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</si>
  <si>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</si>
  <si>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</si>
  <si>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</si>
  <si>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</si>
  <si>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</si>
  <si>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</si>
  <si>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</si>
  <si>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</si>
  <si>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</si>
  <si>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</si>
  <si>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</si>
  <si>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</si>
  <si>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</si>
  <si>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</si>
  <si>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</si>
  <si>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</si>
  <si>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</si>
  <si>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</si>
  <si>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</si>
  <si>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</si>
  <si>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</si>
  <si>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</si>
  <si>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</si>
  <si>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</si>
  <si>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</si>
  <si>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</si>
  <si>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</si>
  <si>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</si>
  <si>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</si>
  <si>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</si>
  <si>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</si>
  <si>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</si>
  <si>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</si>
  <si>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</si>
  <si>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</si>
  <si>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</si>
  <si>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</si>
  <si>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</si>
  <si>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</si>
  <si>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</si>
  <si>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</si>
  <si>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</si>
  <si>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</si>
  <si>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</si>
  <si>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</si>
  <si>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</si>
  <si>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</si>
  <si>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</si>
  <si>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</si>
  <si>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</si>
  <si>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</si>
  <si>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</si>
  <si>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</si>
  <si>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</si>
  <si>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</si>
  <si>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</si>
  <si>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</si>
  <si>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</si>
  <si>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</si>
  <si>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</si>
  <si>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</si>
  <si>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</si>
  <si>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</si>
  <si>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</si>
  <si>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</si>
  <si>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</si>
  <si>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</si>
  <si>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</si>
  <si>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</si>
  <si>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</si>
  <si>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</si>
  <si>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</si>
  <si>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</si>
  <si>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</si>
  <si>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</si>
  <si>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</si>
  <si>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</si>
  <si>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</si>
  <si>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</si>
  <si>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</si>
  <si>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</si>
  <si>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</si>
  <si>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</si>
  <si>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</si>
  <si>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</si>
  <si>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</si>
  <si>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</si>
  <si>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</si>
  <si>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</si>
  <si>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</si>
  <si>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</si>
  <si>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</si>
  <si>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</si>
  <si>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</si>
  <si>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</si>
  <si>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</si>
  <si>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</si>
  <si>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</si>
  <si>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</si>
  <si>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</si>
  <si>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</si>
  <si>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</si>
  <si>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</si>
  <si>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</si>
  <si>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</si>
  <si>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</si>
  <si>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</si>
  <si>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</si>
  <si>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</si>
  <si>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</si>
  <si>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</si>
  <si>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</si>
  <si>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</si>
  <si>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</si>
  <si>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</si>
  <si>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</si>
  <si>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</si>
  <si>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</si>
  <si>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</si>
  <si>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</si>
  <si>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</si>
  <si>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</si>
  <si>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</si>
  <si>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</si>
  <si>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</si>
  <si>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</si>
  <si>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</si>
  <si>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</si>
  <si>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</si>
  <si>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</si>
  <si>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</si>
  <si>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</si>
  <si>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</si>
  <si>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</si>
  <si>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</si>
  <si>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</si>
  <si>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</si>
  <si>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</si>
  <si>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</si>
  <si>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</si>
  <si>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</si>
  <si>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</si>
  <si>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</si>
  <si>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</si>
  <si>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</si>
  <si>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</si>
  <si>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</si>
  <si>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</si>
  <si>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</si>
  <si>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</si>
  <si>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</si>
  <si>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</si>
  <si>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</si>
  <si>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</si>
  <si>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</si>
  <si>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</si>
  <si>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</si>
  <si>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</si>
  <si>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</si>
  <si>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</si>
  <si>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</si>
  <si>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</si>
  <si>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</si>
  <si>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</si>
  <si>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</si>
  <si>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</si>
  <si>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</si>
  <si>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</si>
  <si>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</si>
  <si>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</si>
  <si>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</si>
  <si>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</si>
  <si>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</si>
  <si>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</si>
  <si>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</si>
  <si>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</si>
  <si>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</si>
  <si>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</si>
  <si>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</si>
  <si>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</si>
  <si>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</si>
  <si>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</si>
  <si>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</si>
  <si>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</si>
  <si>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</si>
  <si>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</si>
  <si>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</si>
  <si>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</si>
  <si>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</si>
  <si>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</si>
  <si>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</si>
  <si>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</si>
  <si>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</si>
  <si>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</si>
  <si>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</si>
  <si>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</si>
  <si>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</si>
  <si>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</si>
  <si>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</si>
  <si>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</si>
  <si>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</si>
  <si>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</si>
  <si>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</si>
  <si>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</si>
  <si>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</si>
  <si>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</si>
  <si>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</si>
  <si>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</si>
  <si>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</si>
  <si>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</si>
  <si>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</si>
  <si>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</si>
  <si>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</si>
  <si>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</si>
  <si>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</si>
  <si>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</si>
  <si>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</si>
  <si>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</si>
  <si>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</si>
  <si>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</si>
  <si>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</si>
  <si>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</si>
  <si>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</si>
  <si>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</si>
  <si>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</si>
  <si>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</si>
  <si>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</si>
  <si>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</si>
  <si>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</si>
  <si>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</si>
  <si>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</si>
  <si>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</si>
  <si>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</si>
  <si>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</si>
  <si>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</si>
  <si>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</si>
  <si>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</si>
  <si>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</si>
  <si>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</si>
  <si>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</si>
  <si>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</si>
  <si>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</si>
  <si>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</si>
  <si>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</si>
  <si>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</si>
  <si>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</si>
  <si>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</si>
  <si>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</si>
  <si>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</si>
  <si>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</si>
  <si>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</si>
  <si>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</si>
  <si>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</si>
  <si>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</si>
  <si>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</si>
  <si>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</si>
  <si>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</si>
  <si>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</si>
  <si>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</si>
  <si>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</si>
  <si>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</si>
  <si>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</si>
  <si>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</si>
  <si>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</si>
  <si>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</si>
  <si>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</si>
  <si>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</si>
  <si>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</si>
  <si>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</si>
  <si>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</si>
  <si>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</si>
  <si>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</si>
  <si>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</si>
  <si>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</si>
  <si>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</si>
  <si>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</si>
  <si>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</si>
  <si>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</si>
  <si>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</si>
  <si>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</si>
  <si>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</si>
  <si>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</si>
  <si>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</si>
  <si>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</si>
  <si>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</si>
  <si>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</si>
  <si>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</si>
  <si>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</si>
  <si>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</si>
  <si>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</si>
  <si>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</si>
  <si>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</si>
  <si>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</si>
  <si>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</si>
  <si>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</si>
  <si>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</si>
  <si>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</si>
  <si>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</si>
  <si>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</si>
  <si>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</si>
  <si>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</si>
  <si>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</si>
  <si>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</si>
  <si>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</si>
  <si>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</si>
  <si>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</si>
  <si>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</si>
  <si>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</si>
  <si>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</si>
  <si>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</si>
  <si>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</si>
  <si>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</si>
  <si>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</si>
  <si>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</si>
  <si>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</si>
  <si>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</si>
  <si>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</si>
  <si>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</si>
  <si>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</si>
  <si>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</si>
  <si>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</si>
  <si>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</si>
  <si>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</si>
  <si>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</si>
  <si>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</si>
  <si>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</si>
  <si>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</si>
  <si>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</si>
  <si>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</si>
  <si>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</si>
  <si>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</si>
  <si>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</si>
  <si>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</si>
  <si>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</si>
  <si>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</si>
  <si>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</si>
  <si>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</si>
  <si>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</si>
  <si>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</si>
  <si>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</si>
  <si>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</si>
  <si>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</si>
  <si>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</si>
  <si>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</si>
  <si>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</si>
  <si>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</si>
  <si>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</si>
  <si>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</si>
  <si>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</si>
  <si>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</si>
  <si>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</si>
  <si>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</si>
  <si>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</si>
  <si>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</si>
  <si>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</si>
  <si>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</si>
  <si>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</si>
  <si>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</si>
  <si>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</si>
  <si>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</si>
  <si>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</si>
  <si>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</si>
  <si>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</si>
  <si>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</si>
  <si>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</si>
  <si>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</si>
  <si>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</si>
  <si>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</si>
  <si>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</si>
  <si>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</si>
  <si>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</si>
  <si>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</si>
  <si>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</si>
  <si>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</si>
  <si>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</si>
  <si>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</si>
  <si>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</si>
  <si>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</si>
  <si>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</si>
  <si>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</si>
  <si>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</si>
  <si>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</si>
  <si>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</si>
  <si>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</si>
  <si>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</si>
  <si>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</si>
  <si>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</si>
  <si>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</si>
  <si>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</si>
  <si>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</si>
  <si>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</si>
  <si>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</si>
  <si>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</si>
  <si>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</si>
  <si>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</si>
  <si>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</si>
  <si>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</si>
  <si>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</si>
  <si>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</si>
  <si>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</si>
  <si>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</si>
  <si>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</si>
  <si>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</si>
  <si>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</si>
  <si>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</si>
  <si>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</si>
  <si>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</si>
  <si>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</si>
  <si>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</si>
  <si>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</si>
  <si>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</si>
  <si>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</si>
  <si>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</si>
  <si>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</si>
  <si>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</si>
  <si>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</si>
  <si>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</si>
  <si>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</si>
  <si>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</si>
  <si>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</si>
  <si>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</si>
  <si>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</si>
  <si>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</si>
  <si>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</si>
  <si>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</si>
  <si>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</si>
  <si>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</si>
  <si>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</si>
  <si>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</si>
  <si>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</si>
  <si>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</si>
  <si>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</si>
  <si>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</si>
  <si>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</si>
  <si>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</si>
  <si>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</si>
  <si>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</si>
  <si>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</si>
  <si>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</si>
  <si>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</si>
  <si>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</si>
  <si>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</si>
  <si>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</si>
  <si>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</si>
  <si>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</si>
  <si>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</si>
  <si>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</si>
  <si>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</si>
  <si>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</si>
  <si>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</si>
  <si>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</si>
  <si>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</si>
  <si>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</si>
  <si>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</si>
  <si>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</si>
  <si>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</si>
  <si>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</si>
  <si>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</si>
  <si>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</si>
  <si>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</si>
  <si>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</si>
  <si>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</si>
  <si>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</si>
  <si>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</si>
  <si>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</si>
  <si>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</si>
  <si>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</si>
  <si>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</si>
  <si>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</si>
  <si>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</si>
  <si>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</si>
  <si>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</si>
  <si>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</si>
  <si>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</si>
  <si>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</si>
  <si>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</si>
  <si>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</si>
  <si>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</si>
  <si>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</si>
  <si>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</si>
  <si>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</si>
  <si>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</si>
  <si>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</si>
  <si>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</si>
  <si>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</si>
  <si>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</si>
  <si>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</si>
  <si>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</si>
  <si>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</si>
  <si>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</si>
  <si>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</si>
  <si>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</si>
  <si>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</si>
  <si>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</si>
  <si>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</si>
  <si>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</si>
  <si>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</si>
  <si>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</si>
  <si>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</si>
  <si>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</si>
  <si>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</si>
  <si>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</si>
  <si>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</si>
  <si>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</si>
  <si>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</si>
  <si>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</si>
  <si>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</si>
  <si>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</si>
  <si>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</si>
  <si>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</si>
  <si>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</si>
  <si>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</si>
  <si>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</si>
  <si>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</si>
  <si>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</si>
  <si>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</si>
  <si>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</si>
  <si>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</si>
  <si>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</si>
  <si>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</si>
  <si>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</si>
  <si>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</si>
  <si>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</si>
  <si>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</si>
  <si>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</si>
  <si>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</si>
  <si>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</si>
  <si>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</si>
  <si>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</si>
  <si>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</si>
  <si>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</si>
  <si>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</si>
  <si>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</si>
  <si>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</si>
  <si>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</si>
  <si>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</si>
  <si>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</si>
  <si>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</si>
  <si>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</si>
  <si>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</si>
  <si>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</si>
  <si>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</si>
  <si>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</si>
  <si>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</si>
  <si>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</si>
  <si>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</si>
  <si>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</si>
  <si>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</si>
  <si>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</si>
  <si>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</si>
  <si>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</si>
  <si>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</si>
  <si>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</si>
  <si>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</si>
  <si>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</si>
  <si>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</si>
  <si>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</si>
  <si>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</si>
  <si>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</si>
  <si>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</si>
  <si>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</si>
  <si>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</si>
  <si>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</si>
  <si>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</si>
  <si>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</si>
  <si>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</si>
  <si>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</si>
  <si>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</si>
  <si>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</si>
  <si>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</si>
  <si>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</si>
  <si>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</si>
  <si>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</si>
  <si>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</si>
  <si>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</si>
  <si>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</si>
  <si>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</si>
  <si>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</si>
  <si>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</si>
  <si>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</si>
  <si>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</si>
  <si>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</si>
  <si>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</si>
  <si>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</si>
  <si>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</si>
  <si>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</si>
  <si>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</si>
  <si>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</si>
  <si>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</si>
  <si>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</si>
  <si>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</si>
  <si>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</si>
  <si>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</si>
  <si>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</si>
  <si>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</si>
  <si>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</si>
  <si>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</si>
  <si>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</si>
  <si>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</si>
  <si>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</si>
  <si>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</si>
  <si>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</si>
  <si>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</si>
  <si>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</si>
  <si>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</si>
  <si>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</si>
  <si>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</si>
  <si>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</si>
  <si>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</si>
  <si>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</si>
  <si>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</si>
  <si>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</si>
  <si>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</si>
  <si>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</si>
  <si>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</si>
  <si>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</si>
  <si>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</si>
  <si>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</si>
  <si>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</si>
  <si>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</si>
  <si>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</si>
  <si>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</si>
  <si>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</si>
  <si>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</si>
  <si>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</si>
  <si>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</si>
  <si>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</si>
  <si>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</si>
  <si>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</si>
  <si>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</si>
  <si>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</si>
  <si>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</si>
  <si>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</si>
  <si>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</si>
  <si>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</si>
  <si>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</si>
  <si>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</si>
  <si>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</si>
  <si>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</si>
  <si>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</si>
  <si>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</si>
  <si>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</si>
  <si>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</si>
  <si>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</si>
  <si>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</si>
  <si>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</si>
  <si>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</si>
  <si>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</si>
  <si>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</si>
  <si>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</si>
  <si>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</si>
  <si>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</si>
  <si>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</si>
  <si>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</si>
  <si>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</si>
  <si>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</si>
  <si>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</si>
  <si>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</si>
  <si>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</si>
  <si>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</si>
  <si>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</si>
  <si>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</si>
  <si>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</si>
  <si>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</si>
  <si>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</si>
  <si>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</si>
  <si>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</si>
  <si>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</si>
  <si>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</si>
  <si>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</si>
  <si>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</si>
  <si>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</si>
  <si>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</si>
  <si>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</si>
  <si>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</si>
  <si>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</si>
  <si>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</si>
  <si>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</si>
  <si>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</si>
  <si>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</si>
  <si>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</si>
  <si>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</si>
  <si>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</si>
  <si>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</si>
  <si>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</si>
  <si>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</si>
  <si>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</si>
  <si>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</si>
  <si>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</si>
  <si>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</si>
  <si>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</si>
  <si>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</si>
  <si>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</si>
  <si>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</si>
  <si>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</si>
  <si>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</si>
  <si>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</si>
  <si>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</si>
  <si>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</si>
  <si>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</si>
  <si>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</si>
  <si>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</si>
  <si>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</si>
  <si>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</si>
  <si>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</si>
  <si>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</si>
  <si>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</si>
  <si>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</si>
  <si>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</si>
  <si>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</si>
  <si>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</si>
  <si>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</si>
  <si>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</si>
  <si>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</si>
  <si>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</si>
  <si>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</si>
  <si>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</si>
  <si>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</si>
  <si>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</si>
  <si>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</si>
  <si>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</si>
  <si>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</si>
  <si>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</si>
  <si>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</si>
  <si>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</si>
  <si>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</si>
  <si>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</si>
  <si>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</si>
  <si>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</si>
  <si>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</si>
  <si>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</si>
  <si>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</si>
  <si>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</si>
  <si>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</si>
  <si>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</si>
  <si>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</si>
  <si>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</si>
  <si>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</si>
  <si>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</si>
  <si>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</si>
  <si>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</si>
  <si>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</si>
  <si>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</si>
  <si>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</si>
  <si>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</si>
  <si>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</si>
  <si>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</si>
  <si>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</si>
  <si>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</si>
  <si>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</si>
  <si>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</si>
  <si>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</si>
  <si>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</si>
  <si>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</si>
  <si>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</si>
  <si>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</si>
  <si>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</si>
  <si>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</si>
  <si>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</si>
  <si>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</si>
  <si>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</si>
  <si>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</si>
  <si>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</si>
  <si>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</si>
  <si>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</si>
  <si>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</si>
  <si>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</si>
  <si>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</si>
  <si>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</si>
  <si>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</si>
  <si>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</si>
  <si>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</si>
  <si>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</si>
  <si>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</si>
  <si>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</si>
  <si>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</si>
  <si>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</si>
  <si>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</si>
  <si>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</si>
  <si>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</si>
  <si>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</si>
  <si>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</si>
  <si>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</si>
  <si>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</si>
  <si>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</si>
  <si>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</si>
  <si>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</si>
  <si>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</si>
  <si>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</si>
  <si>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</si>
  <si>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</si>
  <si>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</si>
  <si>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</si>
  <si>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</si>
  <si>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</si>
  <si>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</si>
  <si>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</si>
  <si>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</si>
  <si>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</si>
  <si>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</si>
  <si>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</si>
  <si>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</si>
  <si>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</si>
  <si>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</si>
  <si>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</si>
  <si>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</si>
  <si>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</si>
  <si>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</si>
  <si>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</si>
  <si>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</si>
  <si>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</si>
  <si>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</si>
  <si>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</si>
  <si>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</si>
  <si>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</si>
  <si>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</si>
  <si>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</si>
  <si>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</si>
  <si>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</si>
  <si>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</si>
  <si>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</si>
  <si>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</si>
  <si>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</si>
  <si>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</si>
  <si>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</si>
  <si>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</si>
  <si>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</si>
  <si>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</si>
  <si>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</si>
  <si>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</si>
  <si>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</si>
  <si>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</si>
  <si>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</si>
  <si>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</si>
  <si>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</si>
  <si>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</si>
  <si>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</si>
  <si>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</si>
  <si>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</si>
  <si>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</si>
  <si>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</si>
  <si>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</si>
  <si>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</si>
  <si>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</si>
  <si>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</si>
  <si>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</si>
  <si>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</si>
  <si>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</si>
  <si>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</si>
  <si>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</si>
  <si>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</si>
  <si>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</si>
  <si>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</si>
  <si>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</si>
  <si>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</si>
  <si>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</si>
  <si>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</si>
  <si>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</si>
  <si>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</si>
  <si>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</si>
  <si>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</si>
  <si>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</si>
  <si>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</si>
  <si>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</si>
  <si>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</si>
  <si>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</si>
  <si>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</si>
  <si>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</si>
  <si>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</si>
  <si>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</si>
  <si>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</si>
  <si>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</si>
  <si>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</si>
  <si>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</si>
  <si>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</si>
  <si>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</si>
  <si>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</si>
  <si>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</si>
  <si>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</si>
  <si>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</si>
  <si>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</si>
  <si>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</si>
  <si>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</si>
  <si>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</si>
  <si>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</si>
  <si>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</si>
  <si>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</si>
  <si>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</si>
  <si>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</si>
  <si>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</si>
  <si>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</si>
  <si>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</si>
  <si>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</si>
  <si>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</si>
  <si>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</si>
  <si>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</si>
  <si>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</si>
  <si>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</si>
  <si>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</si>
  <si>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</si>
  <si>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</si>
  <si>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</si>
  <si>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</si>
  <si>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</si>
  <si>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</si>
  <si>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</si>
  <si>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</si>
  <si>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</si>
  <si>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</si>
  <si>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</si>
  <si>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</si>
  <si>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</si>
  <si>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</si>
  <si>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</si>
  <si>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</si>
  <si>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</si>
  <si>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</si>
  <si>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</si>
  <si>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</si>
  <si>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</si>
  <si>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</si>
  <si>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</si>
  <si>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</si>
  <si>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</si>
  <si>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</si>
  <si>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</si>
  <si>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</si>
  <si>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</si>
  <si>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</si>
  <si>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</si>
  <si>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</si>
  <si>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</si>
  <si>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</si>
  <si>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</si>
  <si>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</si>
  <si>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</si>
  <si>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</si>
  <si>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</si>
  <si>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</si>
  <si>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</si>
  <si>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</si>
  <si>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</si>
  <si>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</si>
  <si>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</si>
  <si>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</si>
  <si>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</si>
  <si>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</si>
  <si>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</si>
  <si>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</si>
  <si>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</si>
  <si>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</si>
  <si>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</si>
  <si>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</si>
  <si>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</si>
  <si>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</si>
  <si>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</si>
  <si>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</si>
  <si>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</si>
  <si>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</si>
  <si>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</si>
  <si>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</si>
  <si>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</si>
  <si>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</si>
  <si>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</si>
  <si>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</si>
  <si>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</si>
  <si>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</si>
  <si>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</si>
  <si>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</si>
  <si>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</si>
  <si>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</si>
  <si>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</si>
  <si>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</si>
  <si>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</si>
  <si>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</si>
  <si>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</si>
  <si>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</si>
  <si>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</si>
  <si>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</si>
  <si>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</si>
  <si>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</si>
  <si>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</si>
  <si>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</si>
  <si>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</si>
  <si>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</si>
  <si>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</si>
  <si>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</si>
  <si>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</si>
  <si>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</si>
  <si>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</si>
  <si>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</si>
  <si>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</si>
  <si>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</si>
  <si>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</si>
  <si>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</si>
  <si>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</si>
  <si>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</si>
  <si>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</si>
  <si>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</si>
  <si>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</si>
  <si>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</si>
  <si>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</si>
  <si>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</si>
  <si>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</si>
  <si>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</si>
  <si>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</si>
  <si>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</si>
  <si>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</si>
  <si>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</si>
  <si>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</si>
  <si>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</si>
  <si>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</si>
  <si>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</si>
  <si>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</si>
  <si>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</si>
  <si>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</si>
  <si>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</si>
  <si>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</si>
  <si>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</si>
  <si>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</si>
  <si>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</si>
  <si>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</si>
  <si>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</si>
  <si>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</si>
  <si>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</si>
  <si>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</si>
  <si>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</si>
  <si>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</si>
  <si>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</si>
  <si>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</si>
  <si>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</si>
  <si>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</si>
  <si>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</si>
  <si>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</si>
  <si>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</si>
  <si>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</si>
  <si>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</si>
  <si>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</si>
  <si>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</si>
  <si>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</si>
  <si>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</si>
  <si>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</si>
  <si>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</si>
  <si>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</si>
  <si>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</si>
  <si>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</si>
  <si>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</si>
  <si>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</si>
  <si>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</si>
  <si>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</si>
  <si>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</si>
  <si>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</si>
  <si>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</si>
  <si>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</si>
  <si>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</si>
  <si>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</si>
  <si>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</si>
  <si>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</si>
  <si>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</si>
  <si>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</si>
  <si>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</si>
  <si>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</si>
  <si>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</si>
  <si>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</si>
  <si>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</si>
  <si>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</si>
  <si>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</si>
  <si>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</si>
  <si>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</si>
  <si>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</si>
  <si>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</si>
  <si>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</si>
  <si>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</si>
  <si>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</si>
  <si>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</si>
  <si>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</si>
  <si>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</si>
  <si>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</si>
  <si>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</si>
  <si>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</si>
  <si>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</si>
  <si>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</si>
  <si>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</si>
  <si>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</si>
  <si>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</si>
  <si>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</si>
  <si>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</si>
  <si>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</si>
  <si>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</si>
  <si>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</si>
  <si>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</si>
  <si>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</si>
  <si>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</si>
  <si>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</si>
  <si>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</si>
  <si>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</si>
  <si>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</si>
  <si>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</si>
  <si>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</si>
  <si>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</si>
  <si>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</si>
  <si>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</si>
  <si>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</si>
  <si>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</si>
  <si>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</si>
  <si>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</si>
  <si>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</si>
  <si>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</si>
  <si>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</si>
  <si>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</si>
  <si>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</si>
  <si>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</si>
  <si>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</si>
  <si>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</si>
  <si>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</si>
  <si>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</si>
  <si>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</si>
  <si>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</si>
  <si>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</si>
  <si>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</si>
  <si>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</si>
  <si>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</si>
  <si>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</si>
  <si>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</si>
  <si>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</si>
  <si>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</si>
  <si>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</si>
  <si>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</si>
  <si>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</si>
  <si>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</si>
  <si>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</si>
  <si>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</si>
  <si>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</si>
  <si>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</si>
  <si>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</si>
  <si>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</si>
  <si>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</si>
  <si>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</si>
  <si>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</si>
  <si>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</si>
  <si>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</si>
  <si>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</si>
  <si>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</si>
  <si>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</si>
  <si>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</si>
  <si>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</si>
  <si>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</si>
  <si>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</si>
  <si>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</si>
  <si>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</si>
  <si>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</si>
  <si>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</si>
  <si>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</si>
  <si>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</si>
  <si>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</si>
  <si>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</si>
  <si>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</si>
  <si>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</si>
  <si>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</si>
  <si>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</si>
  <si>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</si>
  <si>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</si>
  <si>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</si>
  <si>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</si>
  <si>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</si>
  <si>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</si>
  <si>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</si>
  <si>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</si>
  <si>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</si>
  <si>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</si>
  <si>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</si>
  <si>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</si>
  <si>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</si>
  <si>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</si>
  <si>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</si>
  <si>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</si>
  <si>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</si>
  <si>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</si>
  <si>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</si>
  <si>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</si>
  <si>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</si>
  <si>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</si>
  <si>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</si>
  <si>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</si>
  <si>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</si>
  <si>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</si>
  <si>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</si>
  <si>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</si>
  <si>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</si>
  <si>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</si>
  <si>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</si>
  <si>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</si>
  <si>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</si>
  <si>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</si>
  <si>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</si>
  <si>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</si>
  <si>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</si>
  <si>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</si>
  <si>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</si>
  <si>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</si>
  <si>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</si>
  <si>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</si>
  <si>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</si>
  <si>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</si>
  <si>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</si>
  <si>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</si>
  <si>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</si>
  <si>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</si>
  <si>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</si>
  <si>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</si>
  <si>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</si>
  <si>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</si>
  <si>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</si>
  <si>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</si>
  <si>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</si>
  <si>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</si>
  <si>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</si>
  <si>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</si>
  <si>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</si>
  <si>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</si>
  <si>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</si>
  <si>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</si>
  <si>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</si>
  <si>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</si>
  <si>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</si>
  <si>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</si>
  <si>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</si>
  <si>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</si>
  <si>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</si>
  <si>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</si>
  <si>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</si>
  <si>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</si>
  <si>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</si>
  <si>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</si>
  <si>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</si>
  <si>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</si>
  <si>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</si>
  <si>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</si>
  <si>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</si>
  <si>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</si>
  <si>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</si>
  <si>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</si>
  <si>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</si>
  <si>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</si>
  <si>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</si>
  <si>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</si>
  <si>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</si>
  <si>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</si>
  <si>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</si>
  <si>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</si>
  <si>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</si>
  <si>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</si>
  <si>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</si>
  <si>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</si>
  <si>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</si>
  <si>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</si>
  <si>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</si>
  <si>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</si>
  <si>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</si>
  <si>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</si>
  <si>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</si>
  <si>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</si>
  <si>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</si>
  <si>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</si>
  <si>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</si>
  <si>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</si>
  <si>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</si>
  <si>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</si>
  <si>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</si>
  <si>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</si>
  <si>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</si>
  <si>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</si>
  <si>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</si>
  <si>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</si>
  <si>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</si>
  <si>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</si>
  <si>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</si>
  <si>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</si>
  <si>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</si>
  <si>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</si>
  <si>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</si>
  <si>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</si>
  <si>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</si>
  <si>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</si>
  <si>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</si>
  <si>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</si>
  <si>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</si>
  <si>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</si>
  <si>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</si>
  <si>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</si>
  <si>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</si>
  <si>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</si>
  <si>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</si>
  <si>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</si>
  <si>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</si>
  <si>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</si>
  <si>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</si>
  <si>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</si>
  <si>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</si>
  <si>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</si>
  <si>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</si>
  <si>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</si>
  <si>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</si>
  <si>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</si>
  <si>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</si>
  <si>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</si>
  <si>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</si>
  <si>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</si>
  <si>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</si>
  <si>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</si>
  <si>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</si>
  <si>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</si>
  <si>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</si>
  <si>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</si>
  <si>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</si>
  <si>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</si>
  <si>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</si>
  <si>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</si>
  <si>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</si>
  <si>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</si>
  <si>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</si>
  <si>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</si>
  <si>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</si>
  <si>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</si>
  <si>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</si>
  <si>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</si>
  <si>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</si>
  <si>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</si>
  <si>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</si>
  <si>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</si>
  <si>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</si>
  <si>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</si>
  <si>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</si>
  <si>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</si>
  <si>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</si>
  <si>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</si>
  <si>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</si>
  <si>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</si>
  <si>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</si>
  <si>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</si>
  <si>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</si>
  <si>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</si>
  <si>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</si>
  <si>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</si>
  <si>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</si>
  <si>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</si>
  <si>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</si>
  <si>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</si>
  <si>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</si>
  <si>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</si>
  <si>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</si>
  <si>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</si>
  <si>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</si>
  <si>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</si>
  <si>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</si>
  <si>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</si>
  <si>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</si>
  <si>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</si>
  <si>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</si>
  <si>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</si>
  <si>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</si>
  <si>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</si>
  <si>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</si>
  <si>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</si>
  <si>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</si>
  <si>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</si>
  <si>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</si>
  <si>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</si>
  <si>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</si>
  <si>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</si>
  <si>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</si>
  <si>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</si>
  <si>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</si>
  <si>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</si>
  <si>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</si>
  <si>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</si>
  <si>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</si>
  <si>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</si>
  <si>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</si>
  <si>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</si>
  <si>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</si>
  <si>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</si>
  <si>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</si>
  <si>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</si>
  <si>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</si>
  <si>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</si>
  <si>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</si>
  <si>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</si>
  <si>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</si>
  <si>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</si>
  <si>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</si>
  <si>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</si>
  <si>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</si>
  <si>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</si>
  <si>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</si>
  <si>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</si>
  <si>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</si>
  <si>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</si>
  <si>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</si>
  <si>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</si>
  <si>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</si>
  <si>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</si>
  <si>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</si>
  <si>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</si>
  <si>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</si>
  <si>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</si>
  <si>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</si>
  <si>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</si>
  <si>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</si>
  <si>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</si>
  <si>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</si>
  <si>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</si>
  <si>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</si>
  <si>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</si>
  <si>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</si>
  <si>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</si>
  <si>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</si>
  <si>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</si>
  <si>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</si>
  <si>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</si>
  <si>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</si>
  <si>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</si>
  <si>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</si>
  <si>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</si>
  <si>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</si>
  <si>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</si>
  <si>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</si>
  <si>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</si>
  <si>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</si>
  <si>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</si>
  <si>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</si>
  <si>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</si>
  <si>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</si>
  <si>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</si>
  <si>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</si>
  <si>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</si>
  <si>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</si>
  <si>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</si>
  <si>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</si>
  <si>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</si>
  <si>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</si>
  <si>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</si>
  <si>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</si>
  <si>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</si>
  <si>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</si>
  <si>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</si>
  <si>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</si>
  <si>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</si>
  <si>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</si>
  <si>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</si>
  <si>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</si>
  <si>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</si>
  <si>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</si>
  <si>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</si>
  <si>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</si>
  <si>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</si>
  <si>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</si>
  <si>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</si>
  <si>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</si>
  <si>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</si>
  <si>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</si>
  <si>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</si>
  <si>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</si>
  <si>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</si>
  <si>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</si>
  <si>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</si>
  <si>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</si>
  <si>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</si>
  <si>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</si>
  <si>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</si>
  <si>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</si>
  <si>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</si>
  <si>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</si>
  <si>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</si>
  <si>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</si>
  <si>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</si>
  <si>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</si>
  <si>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</si>
  <si>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</si>
  <si>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</si>
  <si>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</si>
  <si>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</si>
  <si>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</si>
  <si>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</si>
  <si>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</si>
  <si>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</si>
  <si>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</si>
  <si>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</si>
  <si>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</si>
  <si>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</si>
  <si>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</si>
  <si>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</si>
  <si>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</si>
  <si>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</si>
  <si>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</si>
  <si>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</si>
  <si>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</si>
  <si>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</si>
  <si>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</si>
  <si>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</si>
  <si>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</si>
  <si>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</si>
  <si>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</si>
  <si>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</si>
  <si>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</si>
  <si>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</si>
  <si>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</si>
  <si>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</si>
  <si>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</si>
  <si>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</si>
  <si>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</si>
  <si>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</si>
  <si>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</si>
  <si>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</si>
  <si>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</si>
  <si>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</si>
  <si>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</si>
  <si>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</si>
  <si>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</si>
  <si>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</si>
  <si>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</si>
  <si>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</si>
  <si>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</si>
  <si>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</si>
  <si>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</si>
  <si>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</si>
  <si>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</si>
  <si>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</si>
  <si>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</si>
  <si>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</si>
  <si>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</si>
  <si>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</si>
  <si>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</si>
  <si>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</si>
  <si>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</si>
  <si>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</si>
  <si>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</si>
  <si>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</si>
  <si>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</si>
  <si>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</si>
  <si>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</si>
  <si>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</si>
  <si>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</si>
  <si>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</si>
  <si>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</si>
  <si>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</si>
  <si>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</si>
  <si>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</si>
  <si>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</si>
  <si>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</si>
  <si>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</si>
  <si>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</si>
  <si>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</si>
  <si>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</si>
  <si>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</si>
  <si>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</si>
  <si>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</si>
  <si>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</si>
  <si>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</si>
  <si>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</si>
  <si>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</si>
  <si>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</si>
  <si>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</si>
  <si>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</si>
  <si>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</si>
  <si>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</si>
  <si>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</si>
  <si>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</si>
  <si>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</si>
  <si>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</si>
  <si>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</si>
  <si>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</si>
  <si>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</si>
  <si>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</si>
  <si>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</si>
  <si>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</si>
  <si>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</si>
  <si>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</si>
  <si>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</si>
  <si>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</si>
  <si>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</si>
  <si>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</si>
  <si>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</si>
  <si>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</si>
  <si>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</si>
  <si>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</si>
  <si>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</si>
  <si>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</si>
  <si>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</si>
  <si>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</si>
  <si>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</si>
  <si>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</si>
  <si>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</si>
  <si>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</si>
  <si>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</si>
  <si>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</si>
  <si>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</si>
  <si>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</si>
  <si>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</si>
  <si>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</si>
  <si>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</si>
  <si>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</si>
  <si>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</si>
  <si>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</si>
  <si>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</si>
  <si>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</si>
  <si>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</si>
  <si>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</si>
  <si>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</si>
  <si>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</si>
  <si>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</si>
  <si>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</si>
  <si>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</si>
  <si>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</si>
  <si>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</si>
  <si>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</si>
  <si>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</si>
  <si>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</si>
  <si>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</si>
  <si>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</si>
  <si>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</si>
  <si>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</si>
  <si>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</si>
  <si>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</si>
  <si>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</si>
  <si>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</si>
  <si>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</si>
  <si>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</si>
  <si>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</si>
  <si>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</si>
  <si>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</si>
  <si>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</si>
  <si>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</si>
  <si>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</si>
  <si>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</si>
  <si>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</si>
  <si>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</si>
  <si>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</si>
  <si>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</si>
  <si>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</si>
  <si>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</si>
  <si>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</si>
  <si>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</si>
  <si>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</si>
  <si>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</si>
  <si>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</si>
  <si>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</si>
  <si>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</si>
  <si>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</si>
  <si>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</si>
  <si>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</si>
  <si>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</si>
  <si>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</si>
  <si>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</si>
  <si>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</si>
  <si>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</si>
  <si>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</si>
  <si>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</si>
  <si>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</si>
  <si>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</si>
  <si>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</si>
  <si>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</si>
  <si>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</si>
  <si>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</si>
  <si>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</si>
  <si>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</si>
  <si>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</si>
  <si>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</si>
  <si>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</si>
  <si>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</si>
  <si>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</si>
  <si>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</si>
  <si>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</si>
  <si>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</si>
  <si>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</si>
  <si>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</si>
  <si>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</si>
  <si>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</si>
  <si>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</si>
  <si>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</si>
  <si>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</si>
  <si>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</si>
  <si>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</si>
  <si>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</si>
  <si>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</si>
  <si>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</si>
  <si>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</si>
  <si>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</si>
  <si>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</si>
  <si>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</si>
  <si>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</si>
  <si>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</si>
  <si>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</si>
  <si>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</si>
  <si>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</si>
  <si>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</si>
  <si>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</si>
  <si>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</si>
  <si>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</si>
  <si>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</si>
  <si>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</si>
  <si>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</si>
  <si>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</si>
  <si>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</si>
  <si>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</si>
  <si>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</si>
  <si>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</si>
  <si>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</si>
  <si>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</si>
  <si>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</si>
  <si>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</si>
  <si>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</si>
  <si>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</si>
  <si>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</si>
  <si>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</si>
  <si>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</si>
  <si>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</si>
  <si>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</si>
  <si>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</si>
  <si>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</si>
  <si>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</si>
  <si>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</si>
  <si>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</si>
  <si>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</si>
  <si>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</si>
  <si>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</si>
  <si>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</si>
  <si>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</si>
  <si>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</si>
  <si>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</si>
  <si>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</si>
  <si>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</si>
  <si>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</si>
  <si>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</si>
  <si>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</si>
  <si>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</si>
  <si>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</si>
  <si>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</si>
  <si>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</si>
  <si>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</si>
  <si>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</si>
  <si>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</si>
  <si>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</si>
  <si>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</si>
  <si>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</si>
  <si>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</si>
  <si>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</si>
  <si>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</si>
  <si>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</si>
  <si>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</si>
  <si>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</si>
  <si>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</si>
  <si>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</si>
  <si>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</si>
  <si>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</si>
  <si>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</si>
  <si>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</si>
  <si>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</si>
  <si>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</si>
  <si>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</si>
  <si>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</si>
  <si>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</si>
  <si>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</si>
  <si>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</si>
  <si>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</si>
  <si>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</si>
  <si>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</si>
  <si>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</si>
  <si>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</si>
  <si>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</si>
  <si>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</si>
  <si>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</si>
  <si>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</si>
  <si>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</si>
  <si>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</si>
  <si>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</si>
  <si>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</si>
  <si>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</si>
  <si>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</si>
  <si>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</si>
  <si>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</si>
  <si>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</si>
  <si>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</si>
  <si>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</si>
  <si>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</si>
  <si>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</si>
  <si>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</si>
  <si>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</si>
  <si>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</si>
  <si>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</si>
  <si>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</si>
  <si>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</si>
  <si>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</si>
  <si>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</si>
  <si>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</si>
  <si>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</si>
  <si>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</si>
  <si>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</si>
  <si>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</si>
  <si>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</si>
  <si>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</si>
  <si>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</si>
  <si>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</si>
  <si>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</si>
  <si>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</si>
  <si>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</si>
  <si>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</si>
  <si>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</si>
  <si>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</si>
  <si>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</si>
  <si>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</si>
  <si>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</si>
  <si>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</si>
  <si>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</si>
  <si>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</si>
  <si>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</si>
  <si>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</si>
  <si>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</si>
  <si>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</si>
  <si>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</si>
  <si>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</si>
  <si>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</si>
  <si>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</si>
  <si>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</si>
  <si>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</si>
  <si>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</si>
  <si>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</si>
  <si>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</si>
  <si>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</si>
  <si>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</si>
  <si>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</si>
  <si>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</si>
  <si>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</si>
  <si>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</si>
  <si>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</si>
  <si>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</si>
  <si>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</si>
  <si>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</si>
  <si>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</si>
  <si>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</si>
  <si>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</si>
  <si>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</si>
  <si>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</si>
  <si>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</si>
  <si>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</si>
  <si>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</si>
  <si>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</si>
  <si>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</si>
  <si>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</si>
  <si>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</si>
  <si>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</si>
  <si>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</si>
  <si>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</si>
  <si>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</si>
  <si>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</si>
  <si>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</si>
  <si>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</si>
  <si>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</si>
  <si>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</si>
  <si>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</si>
  <si>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</si>
  <si>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</si>
  <si>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</si>
  <si>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</si>
  <si>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</si>
  <si>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</si>
  <si>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</si>
  <si>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</si>
  <si>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</si>
  <si>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</si>
  <si>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</si>
  <si>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</si>
  <si>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</si>
  <si>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</si>
  <si>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</si>
  <si>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</si>
  <si>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</si>
  <si>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</si>
  <si>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</si>
  <si>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</si>
  <si>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</si>
  <si>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</si>
  <si>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</si>
  <si>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</si>
  <si>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</si>
  <si>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</si>
  <si>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</si>
  <si>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</si>
  <si>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</si>
  <si>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</si>
  <si>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</si>
  <si>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</si>
  <si>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</si>
  <si>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</si>
  <si>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</si>
  <si>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</si>
  <si>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</si>
  <si>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</si>
  <si>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</si>
  <si>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</si>
  <si>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</si>
  <si>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</si>
  <si>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</si>
  <si>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</si>
  <si>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</si>
  <si>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</si>
  <si>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</si>
  <si>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</si>
  <si>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</si>
  <si>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</si>
  <si>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</si>
  <si>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</si>
  <si>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</si>
  <si>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</si>
  <si>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</si>
  <si>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</si>
  <si>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</si>
  <si>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</si>
  <si>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</si>
  <si>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</si>
  <si>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</si>
  <si>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</si>
  <si>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</si>
  <si>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</si>
  <si>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</si>
  <si>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</si>
  <si>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</si>
  <si>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</si>
  <si>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</si>
  <si>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</si>
  <si>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</si>
  <si>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</si>
  <si>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</si>
  <si>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</si>
  <si>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</si>
  <si>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</si>
  <si>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</si>
  <si>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</si>
  <si>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</si>
  <si>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</si>
  <si>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</si>
  <si>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</si>
  <si>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</si>
  <si>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</si>
  <si>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</si>
  <si>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</si>
  <si>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</si>
  <si>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</si>
  <si>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</si>
  <si>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</si>
  <si>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</si>
  <si>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</si>
  <si>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</si>
  <si>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</si>
  <si>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</si>
  <si>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</si>
  <si>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</si>
  <si>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</si>
  <si>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</si>
  <si>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</si>
  <si>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</si>
  <si>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</si>
  <si>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</si>
  <si>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</si>
  <si>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</si>
  <si>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</si>
  <si>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</si>
  <si>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</si>
  <si>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</si>
  <si>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</si>
  <si>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</si>
  <si>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</si>
  <si>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</si>
  <si>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</si>
  <si>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</si>
  <si>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</si>
  <si>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</si>
  <si>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</si>
  <si>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</si>
  <si>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</si>
  <si>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</si>
  <si>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</si>
  <si>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</si>
  <si>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</si>
  <si>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</si>
  <si>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</si>
  <si>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</si>
  <si>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</si>
  <si>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</si>
  <si>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</si>
  <si>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</si>
  <si>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</si>
  <si>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</si>
  <si>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</si>
  <si>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</si>
  <si>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</si>
  <si>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</si>
  <si>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</si>
  <si>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</si>
  <si>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</si>
  <si>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</si>
  <si>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</si>
  <si>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</si>
  <si>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</si>
  <si>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</si>
  <si>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</si>
  <si>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</si>
  <si>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</si>
  <si>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</si>
  <si>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</si>
  <si>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</si>
  <si>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</si>
  <si>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</si>
  <si>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</si>
  <si>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</si>
  <si>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</si>
  <si>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</si>
  <si>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</si>
  <si>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</si>
  <si>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</si>
  <si>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</si>
  <si>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</si>
  <si>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</si>
  <si>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</si>
  <si>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</si>
  <si>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</si>
  <si>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</si>
  <si>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</si>
  <si>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</si>
  <si>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</si>
  <si>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</si>
  <si>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</si>
  <si>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</si>
  <si>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</si>
  <si>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</si>
  <si>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</si>
  <si>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</si>
  <si>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</si>
  <si>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</si>
  <si>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</si>
  <si>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</si>
  <si>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</si>
  <si>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</si>
  <si>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</si>
  <si>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</si>
  <si>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</si>
  <si>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</si>
  <si>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</si>
  <si>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</si>
  <si>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</si>
  <si>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</si>
  <si>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</si>
  <si>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</si>
  <si>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</si>
  <si>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</si>
  <si>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</si>
  <si>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</si>
  <si>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</si>
  <si>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</si>
  <si>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</si>
  <si>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</si>
  <si>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</si>
  <si>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</si>
  <si>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</si>
  <si>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</si>
  <si>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</si>
  <si>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</si>
  <si>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</si>
  <si>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</si>
  <si>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</si>
  <si>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</si>
  <si>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</si>
  <si>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</si>
  <si>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</si>
  <si>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</si>
  <si>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</si>
  <si>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</si>
  <si>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</si>
  <si>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</si>
  <si>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</si>
  <si>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</si>
  <si>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</si>
  <si>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</si>
  <si>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</si>
  <si>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</si>
  <si>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</si>
  <si>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</si>
  <si>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</si>
  <si>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</si>
  <si>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</si>
  <si>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</si>
  <si>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</si>
  <si>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</si>
  <si>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</si>
  <si>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</si>
  <si>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</si>
  <si>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</si>
  <si>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</si>
  <si>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</si>
  <si>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</si>
  <si>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</si>
  <si>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</si>
  <si>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</si>
  <si>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</si>
  <si>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</si>
  <si>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</si>
  <si>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</si>
  <si>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</si>
  <si>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</si>
  <si>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</si>
  <si>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</si>
  <si>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</si>
  <si>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</si>
  <si>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</si>
  <si>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</si>
  <si>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</si>
  <si>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</si>
  <si>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</si>
  <si>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</si>
  <si>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</si>
  <si>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</si>
  <si>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</si>
  <si>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</si>
  <si>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</si>
  <si>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</si>
  <si>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</si>
  <si>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</si>
  <si>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</si>
  <si>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</si>
  <si>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</si>
  <si>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</si>
  <si>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</si>
  <si>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</si>
  <si>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</si>
  <si>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</si>
  <si>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</si>
  <si>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</si>
  <si>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</si>
  <si>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</si>
  <si>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</si>
  <si>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</si>
  <si>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</si>
  <si>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</si>
  <si>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</si>
  <si>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</si>
  <si>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</si>
  <si>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</si>
  <si>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</si>
  <si>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</si>
  <si>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</si>
  <si>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</si>
  <si>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</si>
  <si>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</si>
  <si>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</si>
  <si>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</si>
  <si>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</si>
  <si>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</si>
  <si>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</si>
  <si>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</si>
  <si>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</si>
  <si>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</si>
  <si>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</si>
  <si>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</si>
  <si>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</si>
  <si>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</si>
  <si>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</si>
  <si>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</si>
  <si>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</si>
  <si>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</si>
  <si>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</si>
  <si>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</si>
  <si>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</si>
  <si>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</si>
  <si>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</si>
  <si>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</si>
  <si>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</si>
  <si>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</si>
  <si>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</si>
  <si>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</si>
  <si>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</si>
  <si>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</si>
  <si>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</si>
  <si>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</si>
  <si>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</si>
  <si>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</si>
  <si>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</si>
  <si>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</si>
  <si>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</si>
  <si>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</si>
  <si>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</si>
  <si>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</si>
  <si>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</si>
  <si>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</si>
  <si>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</si>
  <si>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</si>
  <si>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</si>
  <si>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</si>
  <si>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</si>
  <si>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</si>
  <si>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</si>
  <si>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</si>
  <si>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</si>
  <si>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</si>
  <si>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</si>
  <si>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</si>
  <si>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</si>
  <si>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</si>
  <si>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</si>
  <si>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</si>
  <si>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</si>
  <si>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</si>
  <si>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</si>
  <si>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</si>
  <si>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</si>
  <si>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</si>
  <si>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</si>
  <si>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</si>
  <si>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</si>
  <si>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</si>
  <si>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</si>
  <si>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</si>
  <si>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</si>
  <si>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</si>
  <si>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</si>
  <si>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</si>
  <si>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</si>
  <si>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</si>
  <si>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</si>
  <si>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</si>
  <si>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</si>
  <si>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</si>
  <si>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</si>
  <si>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</si>
  <si>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</si>
  <si>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</si>
  <si>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</si>
  <si>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</si>
  <si>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</si>
  <si>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</si>
  <si>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</si>
  <si>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</si>
  <si>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</si>
  <si>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</si>
  <si>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</si>
  <si>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</si>
  <si>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</si>
  <si>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</si>
  <si>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</si>
  <si>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</si>
  <si>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</si>
  <si>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</si>
  <si>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</si>
  <si>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</si>
  <si>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</si>
  <si>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</si>
  <si>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</si>
  <si>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</si>
  <si>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</si>
  <si>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</si>
  <si>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</si>
  <si>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</si>
  <si>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</si>
  <si>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</si>
  <si>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</si>
  <si>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</si>
  <si>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</si>
  <si>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</si>
  <si>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</si>
  <si>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</si>
  <si>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</si>
  <si>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</si>
  <si>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</si>
  <si>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</si>
  <si>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</si>
  <si>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</si>
  <si>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</si>
  <si>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</si>
  <si>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</si>
  <si>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</si>
  <si>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</si>
  <si>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</si>
  <si>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</si>
  <si>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</si>
  <si>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</si>
  <si>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</si>
  <si>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</si>
  <si>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</si>
  <si>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</si>
  <si>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</si>
  <si>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</si>
  <si>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</si>
  <si>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</si>
  <si>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</si>
  <si>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</si>
  <si>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</si>
  <si>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</si>
  <si>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</si>
  <si>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</si>
  <si>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</si>
  <si>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</si>
  <si>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</si>
  <si>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</si>
  <si>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</si>
  <si>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</si>
  <si>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</si>
  <si>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</si>
  <si>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</si>
  <si>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</si>
  <si>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</si>
  <si>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</si>
  <si>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</si>
  <si>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</si>
  <si>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</si>
  <si>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</si>
  <si>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</si>
  <si>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</si>
  <si>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</si>
  <si>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</si>
  <si>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</si>
  <si>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</si>
  <si>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</si>
  <si>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</si>
  <si>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</si>
  <si>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</si>
  <si>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</si>
  <si>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</si>
  <si>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</si>
  <si>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</si>
  <si>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</si>
  <si>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</si>
  <si>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</si>
  <si>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</si>
  <si>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</si>
  <si>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</si>
  <si>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</si>
  <si>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</si>
  <si>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</si>
  <si>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</si>
  <si>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</si>
  <si>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</si>
  <si>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</si>
  <si>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</si>
  <si>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</si>
  <si>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</si>
  <si>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</si>
  <si>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</si>
  <si>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</si>
  <si>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</si>
  <si>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</si>
  <si>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</si>
  <si>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</si>
  <si>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</si>
  <si>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</si>
  <si>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</si>
  <si>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</si>
  <si>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</si>
  <si>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</si>
  <si>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</si>
  <si>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</si>
  <si>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</si>
  <si>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</si>
  <si>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</si>
  <si>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</si>
  <si>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</si>
  <si>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</si>
  <si>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</si>
  <si>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</si>
  <si>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</si>
  <si>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</si>
  <si>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</si>
  <si>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</si>
  <si>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</si>
  <si>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</si>
  <si>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</si>
  <si>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</si>
  <si>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</si>
  <si>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</si>
  <si>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</si>
  <si>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</si>
  <si>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</si>
  <si>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</si>
  <si>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</si>
  <si>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</si>
  <si>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</si>
  <si>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</si>
  <si>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</si>
  <si>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</si>
  <si>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</si>
  <si>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</si>
  <si>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</si>
  <si>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</si>
  <si>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</si>
  <si>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</si>
  <si>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</si>
  <si>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</si>
  <si>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</si>
  <si>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</si>
  <si>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</si>
  <si>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</si>
  <si>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</si>
  <si>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</si>
  <si>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</si>
  <si>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</si>
  <si>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</si>
  <si>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</si>
  <si>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</si>
  <si>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</si>
  <si>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</si>
  <si>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</si>
  <si>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</si>
  <si>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</si>
  <si>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</si>
  <si>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</si>
  <si>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</si>
  <si>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</si>
  <si>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</si>
  <si>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</si>
  <si>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</si>
  <si>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</si>
  <si>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</si>
  <si>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</si>
  <si>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</si>
  <si>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</si>
  <si>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</si>
  <si>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</si>
  <si>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</si>
  <si>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</si>
  <si>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</si>
  <si>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</si>
  <si>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</si>
  <si>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</si>
  <si>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</si>
  <si>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</si>
  <si>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</si>
  <si>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</si>
  <si>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</si>
  <si>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</si>
  <si>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</si>
  <si>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</si>
  <si>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</si>
  <si>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</si>
  <si>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</si>
  <si>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</si>
  <si>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</si>
  <si>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</si>
  <si>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</si>
  <si>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</si>
  <si>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</si>
  <si>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</si>
  <si>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</si>
  <si>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</si>
  <si>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</si>
  <si>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</si>
  <si>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</si>
  <si>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</si>
  <si>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</si>
  <si>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</si>
  <si>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</si>
  <si>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</si>
  <si>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</si>
  <si>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</si>
  <si>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</si>
  <si>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</si>
  <si>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</si>
  <si>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</si>
  <si>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</si>
  <si>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</si>
  <si>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</si>
  <si>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</si>
  <si>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</si>
  <si>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</si>
  <si>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</si>
  <si>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</si>
  <si>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</si>
  <si>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</si>
  <si>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</si>
  <si>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</si>
  <si>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</si>
  <si>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</si>
  <si>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</si>
  <si>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</si>
  <si>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</si>
  <si>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</si>
  <si>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</si>
  <si>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</si>
  <si>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</si>
  <si>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</si>
  <si>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</si>
  <si>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</si>
  <si>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</si>
  <si>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</si>
  <si>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</si>
  <si>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</si>
  <si>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</si>
  <si>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</si>
  <si>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</si>
  <si>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</si>
  <si>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</si>
  <si>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</si>
  <si>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</si>
  <si>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</si>
  <si>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</si>
  <si>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</si>
  <si>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</si>
  <si>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</si>
  <si>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</si>
  <si>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</si>
  <si>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</si>
  <si>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</si>
  <si>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</si>
  <si>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</si>
  <si>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</si>
  <si>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</si>
  <si>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</si>
  <si>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</si>
  <si>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</si>
  <si>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</si>
  <si>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</si>
  <si>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</si>
  <si>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</si>
  <si>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</si>
  <si>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</si>
  <si>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</si>
  <si>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</si>
  <si>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</si>
  <si>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</si>
  <si>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</si>
  <si>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</si>
  <si>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</si>
  <si>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</si>
  <si>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</si>
  <si>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</si>
  <si>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</si>
  <si>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</si>
  <si>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</si>
  <si>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</si>
  <si>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</si>
  <si>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</si>
  <si>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</si>
  <si>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</si>
  <si>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</si>
  <si>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</si>
  <si>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</si>
  <si>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</si>
  <si>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</si>
  <si>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</si>
  <si>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</si>
  <si>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</si>
  <si>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</si>
  <si>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</si>
  <si>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</si>
  <si>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</si>
  <si>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</si>
  <si>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</si>
  <si>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</si>
  <si>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</si>
  <si>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</si>
  <si>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</si>
  <si>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</si>
  <si>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</si>
  <si>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</si>
  <si>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</si>
  <si>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</si>
  <si>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</si>
  <si>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</si>
  <si>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</si>
  <si>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</si>
  <si>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</si>
  <si>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</si>
  <si>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</si>
  <si>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</si>
  <si>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</si>
  <si>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</si>
  <si>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</si>
  <si>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</si>
  <si>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</si>
  <si>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</si>
  <si>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</si>
  <si>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</si>
  <si>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</si>
  <si>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</si>
  <si>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</si>
  <si>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</si>
  <si>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</si>
  <si>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</si>
  <si>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</si>
  <si>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</si>
  <si>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</si>
  <si>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</si>
  <si>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</si>
  <si>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</si>
  <si>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</si>
  <si>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</si>
  <si>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</si>
  <si>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</si>
  <si>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</si>
  <si>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</si>
  <si>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</si>
  <si>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</si>
  <si>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</si>
  <si>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</si>
  <si>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</si>
  <si>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</si>
  <si>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</si>
  <si>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</si>
  <si>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</si>
  <si>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</si>
  <si>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</si>
  <si>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</si>
  <si>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</si>
  <si>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</si>
  <si>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</si>
  <si>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</si>
  <si>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</si>
  <si>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</si>
  <si>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</si>
  <si>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</si>
  <si>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</si>
  <si>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</si>
  <si>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</si>
  <si>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</si>
  <si>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</si>
  <si>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</si>
  <si>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</si>
  <si>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</si>
  <si>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</si>
  <si>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</si>
  <si>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</si>
  <si>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</si>
  <si>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</si>
  <si>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</si>
  <si>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</si>
  <si>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</si>
  <si>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</si>
  <si>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</si>
  <si>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</si>
  <si>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</si>
  <si>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</si>
  <si>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</si>
  <si>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</si>
  <si>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</si>
  <si>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</si>
  <si>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</si>
  <si>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</si>
  <si>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</si>
  <si>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</si>
  <si>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</si>
  <si>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</si>
  <si>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</si>
  <si>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</si>
  <si>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</si>
  <si>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</si>
  <si>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</si>
  <si>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</si>
  <si>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</si>
  <si>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</si>
  <si>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</si>
  <si>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</si>
  <si>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</si>
  <si>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</si>
  <si>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</si>
  <si>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</si>
  <si>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</si>
  <si>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</si>
  <si>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</si>
  <si>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</si>
  <si>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</si>
  <si>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</si>
  <si>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</si>
  <si>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</si>
  <si>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</si>
  <si>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</si>
  <si>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</si>
  <si>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</si>
  <si>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</si>
  <si>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</si>
  <si>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</si>
  <si>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</si>
  <si>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</si>
  <si>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</si>
  <si>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</si>
  <si>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</si>
  <si>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</si>
  <si>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</si>
  <si>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</si>
  <si>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</si>
  <si>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</si>
  <si>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</si>
  <si>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</si>
  <si>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</si>
  <si>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</si>
  <si>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</si>
  <si>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</si>
  <si>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</si>
  <si>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</si>
  <si>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</si>
  <si>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</si>
  <si>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</si>
  <si>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</si>
  <si>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</si>
  <si>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</si>
  <si>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</si>
  <si>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</si>
  <si>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</si>
  <si>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</si>
  <si>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</si>
  <si>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</si>
  <si>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</si>
  <si>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</si>
  <si>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</si>
  <si>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</si>
  <si>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</si>
  <si>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</si>
  <si>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</si>
  <si>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</si>
  <si>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</si>
  <si>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</si>
  <si>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</si>
  <si>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</si>
  <si>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</si>
  <si>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</si>
  <si>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</si>
  <si>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</si>
  <si>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</si>
  <si>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</si>
  <si>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</si>
  <si>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</si>
  <si>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</si>
  <si>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</si>
  <si>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</si>
  <si>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</si>
  <si>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</si>
  <si>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</si>
  <si>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</si>
  <si>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</si>
  <si>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</si>
  <si>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</si>
  <si>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</si>
  <si>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</si>
  <si>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</si>
  <si>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</si>
  <si>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</si>
  <si>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</si>
  <si>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</si>
  <si>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</si>
  <si>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</si>
  <si>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</si>
  <si>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</si>
  <si>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</si>
  <si>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</si>
  <si>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</si>
  <si>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</si>
  <si>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</si>
  <si>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</si>
  <si>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</si>
  <si>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</si>
  <si>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</si>
  <si>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</si>
  <si>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</si>
  <si>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</si>
  <si>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</si>
  <si>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</si>
  <si>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</si>
  <si>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</si>
  <si>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</si>
  <si>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</si>
  <si>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</si>
  <si>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</si>
  <si>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</si>
  <si>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</si>
  <si>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</si>
  <si>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</si>
  <si>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</si>
  <si>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</si>
  <si>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</si>
  <si>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</si>
  <si>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</si>
  <si>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</si>
  <si>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</si>
  <si>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</si>
  <si>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</si>
  <si>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</si>
  <si>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</si>
  <si>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</si>
  <si>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</si>
  <si>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</si>
  <si>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</si>
  <si>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</si>
  <si>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</si>
  <si>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</si>
  <si>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</si>
  <si>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</si>
  <si>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</si>
  <si>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</si>
  <si>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</si>
  <si>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</si>
  <si>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</si>
  <si>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</si>
  <si>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</si>
  <si>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</si>
  <si>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</si>
  <si>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</si>
  <si>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</si>
  <si>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</si>
  <si>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</si>
  <si>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</si>
  <si>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</si>
  <si>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</si>
  <si>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</si>
  <si>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</si>
  <si>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</si>
  <si>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</si>
  <si>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</si>
  <si>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</si>
  <si>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</si>
  <si>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</si>
  <si>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</si>
  <si>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</si>
  <si>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</si>
  <si>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</si>
  <si>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</si>
  <si>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</si>
  <si>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</si>
  <si>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</si>
  <si>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</si>
  <si>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</si>
  <si>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</si>
  <si>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</si>
  <si>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</si>
  <si>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</si>
  <si>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</si>
  <si>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</si>
  <si>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</si>
  <si>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</si>
  <si>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</si>
  <si>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</si>
  <si>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</si>
  <si>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</si>
  <si>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</si>
  <si>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</si>
  <si>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</si>
  <si>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</si>
  <si>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</si>
  <si>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</si>
  <si>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</si>
  <si>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</si>
  <si>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</si>
  <si>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</si>
  <si>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</si>
  <si>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</si>
  <si>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</si>
  <si>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</si>
  <si>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</si>
  <si>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</si>
  <si>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</si>
  <si>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</si>
  <si>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</si>
  <si>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</si>
  <si>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</si>
  <si>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</si>
  <si>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</si>
  <si>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</si>
  <si>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</si>
  <si>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</si>
  <si>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</si>
  <si>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</si>
  <si>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</si>
  <si>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</si>
  <si>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</si>
  <si>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</si>
  <si>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</si>
  <si>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</si>
  <si>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</si>
  <si>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</si>
  <si>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</si>
  <si>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</si>
  <si>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</si>
  <si>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</si>
  <si>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</si>
  <si>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</si>
  <si>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</si>
  <si>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</si>
  <si>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</si>
  <si>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</si>
  <si>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</si>
  <si>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</si>
  <si>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</si>
  <si>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</si>
  <si>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</si>
  <si>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</si>
  <si>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</si>
  <si>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</si>
  <si>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</si>
  <si>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</si>
  <si>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</si>
  <si>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</si>
  <si>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</si>
  <si>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</si>
  <si>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</si>
  <si>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</si>
  <si>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</si>
  <si>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</si>
  <si>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</si>
  <si>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</si>
  <si>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</si>
  <si>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</si>
  <si>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</si>
  <si>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</si>
  <si>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</si>
  <si>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</si>
  <si>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</si>
  <si>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</si>
  <si>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</si>
  <si>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</si>
  <si>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</si>
  <si>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</si>
  <si>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</si>
  <si>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</si>
  <si>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</si>
  <si>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</si>
  <si>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</si>
  <si>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</si>
  <si>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</si>
  <si>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</si>
  <si>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</si>
  <si>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</si>
  <si>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</si>
  <si>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</si>
  <si>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</si>
  <si>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</si>
  <si>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</si>
  <si>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</si>
  <si>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</si>
  <si>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</si>
  <si>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</si>
  <si>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</si>
  <si>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</si>
  <si>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</si>
  <si>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</si>
  <si>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</si>
  <si>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</si>
  <si>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</si>
  <si>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</si>
  <si>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</si>
  <si>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</si>
  <si>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</si>
  <si>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</si>
  <si>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</si>
  <si>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</si>
  <si>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</si>
  <si>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</si>
  <si>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</si>
  <si>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</si>
  <si>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</si>
  <si>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</si>
  <si>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</si>
  <si>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</si>
  <si>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</si>
  <si>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</si>
  <si>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</si>
  <si>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</si>
  <si>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</si>
  <si>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</si>
  <si>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</si>
  <si>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</si>
  <si>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</si>
  <si>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</si>
  <si>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</si>
  <si>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</si>
  <si>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</si>
  <si>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</si>
  <si>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</si>
  <si>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</si>
  <si>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</si>
  <si>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</si>
  <si>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</si>
  <si>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</si>
  <si>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</si>
  <si>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</si>
  <si>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</si>
  <si>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</si>
  <si>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</si>
  <si>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</si>
  <si>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</si>
  <si>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</si>
  <si>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</si>
  <si>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</si>
  <si>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</si>
  <si>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</si>
  <si>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</si>
  <si>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</si>
  <si>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</si>
  <si>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</si>
  <si>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</si>
  <si>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</si>
  <si>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</si>
  <si>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</si>
  <si>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</si>
  <si>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</si>
  <si>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</si>
  <si>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</si>
  <si>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</si>
  <si>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</si>
  <si>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</si>
  <si>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</si>
  <si>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</si>
  <si>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</si>
  <si>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</si>
  <si>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</si>
  <si>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</si>
  <si>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</si>
  <si>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</si>
  <si>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</si>
  <si>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</si>
  <si>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</si>
  <si>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</si>
  <si>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</si>
  <si>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</si>
  <si>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</si>
  <si>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</si>
  <si>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</si>
  <si>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</si>
  <si>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</si>
  <si>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</si>
  <si>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</si>
  <si>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</si>
  <si>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</si>
  <si>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</si>
  <si>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</si>
  <si>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</si>
  <si>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</si>
  <si>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</si>
  <si>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</si>
  <si>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</si>
  <si>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</si>
  <si>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</si>
  <si>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</si>
  <si>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</si>
  <si>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</si>
  <si>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</si>
  <si>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</si>
  <si>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</si>
  <si>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</si>
  <si>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</si>
  <si>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</si>
  <si>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</si>
  <si>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</si>
  <si>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</si>
  <si>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</si>
  <si>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</si>
  <si>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</si>
  <si>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</si>
  <si>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</si>
  <si>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</si>
  <si>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</si>
  <si>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</si>
  <si>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</si>
  <si>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</si>
  <si>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</si>
  <si>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</si>
  <si>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</si>
  <si>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</si>
  <si>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</si>
  <si>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</si>
  <si>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</si>
  <si>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</si>
  <si>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</si>
  <si>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</si>
  <si>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</si>
  <si>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</si>
  <si>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</si>
  <si>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</si>
  <si>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</si>
  <si>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</si>
  <si>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</si>
  <si>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</si>
  <si>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</si>
  <si>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</si>
  <si>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</si>
  <si>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</si>
  <si>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</si>
  <si>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</si>
  <si>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</si>
  <si>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</si>
  <si>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</si>
  <si>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</si>
  <si>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</si>
  <si>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</si>
  <si>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</si>
  <si>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</si>
  <si>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</si>
  <si>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</si>
  <si>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</si>
  <si>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</si>
  <si>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</si>
  <si>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</si>
  <si>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</si>
  <si>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</si>
  <si>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</si>
  <si>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</si>
  <si>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</si>
  <si>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</si>
  <si>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</si>
  <si>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</si>
  <si>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</si>
  <si>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</si>
  <si>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</si>
  <si>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</si>
  <si>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</si>
  <si>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</si>
  <si>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</si>
  <si>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</si>
  <si>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</si>
  <si>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</si>
  <si>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</si>
  <si>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</si>
  <si>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</si>
  <si>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</si>
  <si>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</si>
  <si>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</si>
  <si>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</si>
  <si>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</si>
  <si>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</si>
  <si>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</si>
  <si>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</si>
  <si>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</si>
  <si>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</si>
  <si>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</si>
  <si>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</si>
  <si>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</si>
  <si>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</si>
  <si>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</si>
  <si>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</si>
  <si>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</si>
  <si>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</si>
  <si>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</si>
  <si>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</si>
  <si>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</si>
  <si>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</si>
  <si>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</si>
  <si>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</si>
  <si>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</si>
  <si>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</si>
  <si>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</si>
  <si>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</si>
  <si>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</si>
  <si>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</si>
  <si>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</si>
  <si>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</si>
  <si>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</si>
  <si>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</si>
  <si>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</si>
  <si>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</si>
  <si>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</si>
  <si>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</si>
  <si>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</si>
  <si>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</si>
  <si>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</si>
  <si>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</si>
  <si>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</si>
  <si>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</si>
  <si>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</si>
  <si>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</si>
  <si>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</si>
  <si>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</si>
  <si>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</si>
  <si>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</si>
  <si>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</si>
  <si>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</si>
  <si>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</si>
  <si>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</si>
  <si>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</si>
  <si>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</si>
  <si>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</si>
  <si>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</si>
  <si>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</si>
  <si>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</si>
  <si>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</si>
  <si>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</si>
  <si>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</si>
  <si>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</si>
  <si>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</si>
  <si>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</si>
  <si>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</si>
  <si>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</si>
  <si>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</si>
  <si>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</si>
  <si>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</si>
  <si>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</si>
  <si>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</si>
  <si>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</si>
  <si>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</si>
  <si>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</si>
  <si>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</si>
  <si>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</si>
  <si>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</si>
  <si>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</si>
  <si>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</si>
  <si>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</si>
  <si>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</si>
  <si>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</si>
  <si>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</si>
  <si>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</si>
  <si>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</si>
  <si>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</si>
  <si>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</si>
  <si>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</si>
  <si>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</si>
  <si>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</si>
  <si>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</si>
  <si>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</si>
  <si>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</si>
  <si>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</si>
  <si>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</si>
  <si>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</si>
  <si>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</si>
  <si>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</si>
  <si>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</si>
  <si>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</si>
  <si>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</si>
  <si>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</si>
  <si>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</si>
  <si>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</si>
  <si>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</si>
  <si>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</si>
  <si>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</si>
  <si>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</si>
  <si>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</si>
  <si>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</si>
  <si>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</si>
  <si>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</si>
  <si>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</si>
  <si>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</si>
  <si>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</si>
  <si>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</si>
  <si>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</si>
  <si>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</si>
  <si>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</si>
  <si>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</si>
  <si>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</si>
  <si>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</si>
  <si>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</si>
  <si>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</si>
  <si>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</si>
  <si>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</si>
  <si>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</si>
  <si>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</si>
  <si>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</si>
  <si>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</si>
  <si>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</si>
  <si>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</si>
  <si>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</si>
  <si>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</si>
  <si>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</si>
  <si>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</si>
  <si>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</si>
  <si>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</si>
  <si>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</si>
  <si>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</si>
  <si>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</si>
  <si>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</si>
  <si>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</si>
  <si>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</si>
  <si>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</si>
  <si>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</si>
  <si>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</si>
  <si>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</si>
  <si>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</si>
  <si>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</si>
  <si>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</si>
  <si>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</si>
  <si>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</si>
  <si>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</si>
  <si>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</si>
  <si>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</si>
  <si>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</si>
  <si>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</si>
  <si>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</si>
  <si>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</si>
  <si>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</si>
  <si>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</si>
  <si>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</si>
  <si>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</si>
  <si>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</si>
  <si>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</si>
  <si>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</si>
  <si>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</si>
  <si>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</si>
  <si>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</si>
  <si>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</si>
  <si>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</si>
  <si>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</si>
  <si>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</si>
  <si>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</si>
  <si>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</si>
  <si>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</si>
  <si>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</si>
  <si>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</si>
  <si>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</si>
  <si>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</si>
  <si>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</si>
  <si>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</si>
  <si>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</si>
  <si>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</si>
  <si>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</si>
  <si>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</si>
  <si>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</si>
  <si>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</si>
  <si>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</si>
  <si>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</si>
  <si>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</si>
  <si>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</si>
  <si>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</si>
  <si>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</si>
  <si>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</si>
  <si>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</si>
  <si>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</si>
  <si>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</si>
  <si>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</si>
  <si>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</si>
  <si>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</si>
  <si>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</si>
  <si>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</si>
  <si>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</si>
  <si>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</si>
  <si>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</si>
  <si>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</si>
  <si>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</si>
  <si>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</si>
  <si>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</si>
  <si>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</si>
  <si>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</si>
  <si>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</si>
  <si>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</si>
  <si>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</si>
  <si>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</si>
  <si>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</si>
  <si>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</si>
  <si>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</si>
  <si>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</si>
  <si>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</si>
  <si>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</si>
  <si>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</si>
  <si>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</si>
  <si>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</si>
  <si>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</si>
  <si>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</si>
  <si>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</si>
  <si>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</si>
  <si>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</si>
  <si>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</si>
  <si>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</si>
  <si>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</si>
  <si>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</si>
  <si>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</si>
  <si>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</si>
  <si>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</si>
  <si>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</si>
  <si>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</si>
  <si>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</si>
  <si>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</si>
  <si>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</si>
  <si>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</si>
  <si>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</si>
  <si>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</si>
  <si>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</si>
  <si>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</si>
  <si>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</si>
  <si>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</si>
  <si>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</si>
  <si>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</si>
  <si>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</si>
  <si>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</si>
  <si>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</si>
  <si>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</si>
  <si>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</si>
  <si>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</si>
  <si>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</si>
  <si>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</si>
  <si>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</si>
  <si>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</si>
  <si>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</si>
  <si>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</si>
  <si>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</si>
  <si>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</si>
  <si>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</si>
  <si>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</si>
  <si>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</si>
  <si>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</si>
  <si>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</si>
  <si>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</si>
  <si>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</si>
  <si>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</si>
  <si>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</si>
  <si>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</si>
  <si>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</si>
  <si>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</si>
  <si>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</si>
  <si>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</si>
  <si>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</si>
  <si>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</si>
  <si>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</si>
  <si>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</si>
  <si>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</si>
  <si>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</si>
  <si>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</si>
  <si>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</si>
  <si>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</si>
  <si>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</si>
  <si>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</si>
  <si>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</si>
  <si>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</si>
  <si>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</si>
  <si>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</si>
  <si>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</si>
  <si>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</si>
  <si>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</si>
  <si>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</si>
  <si>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</si>
  <si>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</si>
  <si>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</si>
  <si>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</si>
  <si>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</si>
  <si>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</si>
  <si>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</si>
  <si>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</si>
  <si>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</si>
  <si>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</si>
  <si>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</si>
  <si>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</si>
  <si>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</si>
  <si>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</si>
  <si>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</si>
  <si>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</si>
  <si>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</si>
  <si>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</si>
  <si>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</si>
  <si>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</si>
  <si>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</si>
  <si>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</si>
  <si>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</si>
  <si>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</si>
  <si>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</si>
  <si>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</si>
  <si>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</si>
  <si>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</si>
  <si>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</si>
  <si>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</si>
  <si>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</si>
  <si>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</si>
  <si>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</si>
  <si>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</si>
  <si>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</si>
  <si>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</si>
  <si>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</si>
  <si>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</si>
  <si>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</si>
  <si>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</si>
  <si>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</si>
  <si>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</si>
  <si>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</si>
  <si>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</si>
  <si>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</si>
  <si>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</si>
  <si>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</si>
  <si>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</si>
  <si>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</si>
  <si>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</si>
  <si>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</si>
  <si>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</si>
  <si>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</si>
  <si>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</si>
  <si>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</si>
  <si>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</si>
  <si>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</si>
  <si>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</si>
  <si>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</si>
  <si>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</si>
  <si>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</si>
  <si>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</si>
  <si>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</si>
  <si>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</si>
  <si>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</si>
  <si>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</si>
  <si>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</si>
  <si>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</si>
  <si>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</si>
  <si>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</si>
  <si>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</si>
  <si>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</si>
  <si>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</si>
  <si>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</si>
  <si>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</si>
  <si>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</si>
  <si>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</si>
  <si>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</si>
  <si>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</si>
  <si>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</si>
  <si>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</si>
  <si>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</si>
  <si>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</si>
  <si>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</si>
  <si>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</si>
  <si>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</si>
  <si>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</si>
  <si>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</si>
  <si>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</si>
  <si>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</si>
  <si>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</si>
  <si>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</si>
  <si>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</si>
  <si>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</si>
  <si>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</si>
  <si>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</si>
  <si>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</si>
  <si>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</si>
  <si>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</si>
  <si>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</si>
  <si>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</si>
  <si>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</si>
  <si>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</si>
  <si>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</si>
  <si>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</si>
  <si>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</si>
  <si>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</si>
  <si>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</si>
  <si>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</si>
  <si>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</si>
  <si>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</si>
  <si>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</si>
  <si>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</si>
  <si>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</si>
  <si>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</si>
  <si>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</si>
  <si>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</si>
  <si>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</si>
  <si>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</si>
  <si>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</si>
  <si>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</si>
  <si>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</si>
  <si>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</si>
  <si>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</si>
  <si>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</si>
  <si>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</si>
  <si>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</si>
  <si>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</si>
  <si>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</si>
  <si>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</si>
  <si>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</si>
  <si>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</si>
  <si>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</si>
  <si>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</si>
  <si>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</si>
  <si>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</si>
  <si>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</si>
  <si>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</si>
  <si>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</si>
  <si>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</si>
  <si>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</si>
  <si>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</si>
  <si>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</si>
  <si>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</si>
  <si>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</si>
  <si>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</si>
  <si>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</si>
  <si>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</si>
  <si>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</si>
  <si>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</si>
  <si>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</si>
  <si>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</si>
  <si>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</si>
  <si>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</si>
  <si>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</si>
  <si>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</si>
  <si>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</si>
  <si>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</si>
  <si>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</si>
  <si>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</si>
  <si>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</si>
  <si>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</si>
  <si>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</si>
  <si>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</si>
  <si>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</si>
  <si>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</si>
  <si>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</si>
  <si>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</si>
  <si>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</si>
  <si>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</si>
  <si>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</si>
  <si>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</si>
  <si>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</si>
  <si>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</si>
  <si>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</si>
  <si>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</si>
  <si>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</si>
  <si>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</si>
  <si>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</si>
  <si>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</si>
  <si>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</si>
  <si>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</si>
  <si>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</si>
  <si>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</si>
  <si>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</si>
  <si>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</si>
  <si>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</si>
  <si>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</si>
  <si>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</si>
  <si>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</si>
  <si>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</si>
  <si>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</si>
  <si>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</si>
  <si>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</si>
  <si>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</si>
  <si>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</si>
  <si>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</si>
  <si>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</si>
  <si>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</si>
  <si>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</si>
  <si>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</si>
  <si>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</si>
  <si>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</si>
  <si>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</si>
  <si>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</si>
  <si>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</si>
  <si>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</si>
  <si>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</si>
  <si>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</si>
  <si>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</si>
  <si>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</si>
  <si>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</si>
  <si>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</si>
  <si>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</si>
  <si>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</si>
  <si>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</si>
  <si>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</si>
  <si>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</si>
  <si>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</si>
  <si>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</si>
  <si>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</si>
  <si>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</si>
  <si>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</si>
  <si>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</si>
  <si>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</si>
  <si>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</si>
  <si>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</si>
  <si>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</si>
  <si>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</si>
  <si>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</si>
  <si>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</si>
  <si>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</si>
  <si>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</si>
  <si>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</si>
  <si>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</si>
  <si>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</si>
  <si>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</si>
  <si>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</si>
  <si>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</si>
  <si>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</si>
  <si>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</si>
  <si>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</si>
  <si>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</si>
  <si>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</si>
  <si>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</si>
  <si>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</si>
  <si>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</si>
  <si>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</si>
  <si>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</si>
  <si>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</si>
  <si>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</si>
  <si>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</si>
  <si>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</si>
  <si>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</si>
  <si>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</si>
  <si>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</si>
  <si>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</si>
  <si>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</si>
  <si>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</si>
  <si>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</si>
  <si>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</si>
  <si>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</si>
  <si>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</si>
  <si>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</si>
  <si>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</si>
  <si>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</si>
  <si>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</si>
  <si>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</si>
  <si>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</si>
  <si>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</si>
  <si>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</si>
  <si>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</si>
  <si>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</si>
  <si>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</si>
  <si>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</si>
  <si>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</si>
  <si>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</si>
  <si>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</si>
  <si>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</si>
  <si>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</si>
  <si>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</si>
  <si>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</si>
  <si>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</si>
  <si>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</si>
  <si>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</si>
  <si>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</si>
  <si>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</si>
  <si>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</si>
  <si>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</si>
  <si>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</si>
  <si>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</si>
  <si>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</si>
  <si>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</si>
  <si>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</si>
  <si>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</si>
  <si>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</si>
  <si>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</si>
  <si>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</si>
  <si>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</si>
  <si>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</si>
  <si>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</si>
  <si>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</si>
  <si>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</si>
  <si>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</si>
  <si>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</si>
  <si>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</si>
  <si>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</si>
  <si>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</si>
  <si>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</si>
  <si>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</si>
  <si>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</si>
  <si>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</si>
  <si>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</si>
  <si>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</si>
  <si>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</si>
  <si>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</si>
  <si>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</si>
  <si>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</si>
  <si>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</si>
  <si>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</si>
  <si>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</si>
  <si>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</si>
  <si>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</si>
  <si>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</si>
  <si>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</si>
  <si>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</si>
  <si>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</si>
  <si>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</si>
  <si>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</si>
  <si>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</si>
  <si>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</si>
  <si>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</si>
  <si>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</si>
  <si>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</si>
  <si>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</si>
  <si>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</si>
  <si>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</si>
  <si>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</si>
  <si>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</si>
  <si>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</si>
  <si>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</si>
  <si>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</si>
  <si>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</si>
  <si>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</si>
  <si>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</si>
  <si>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</si>
  <si>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</si>
  <si>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</si>
  <si>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</si>
  <si>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</si>
  <si>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</si>
  <si>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</si>
  <si>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</si>
  <si>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</si>
  <si>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</si>
  <si>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</si>
  <si>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</si>
  <si>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</si>
  <si>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</si>
  <si>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</si>
  <si>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</si>
  <si>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</si>
  <si>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</si>
  <si>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</si>
  <si>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</si>
  <si>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</si>
  <si>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</si>
  <si>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</si>
  <si>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</si>
  <si>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</si>
  <si>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</si>
  <si>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</si>
  <si>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</si>
  <si>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</si>
  <si>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</si>
  <si>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</si>
  <si>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</si>
  <si>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</si>
  <si>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</si>
  <si>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</si>
  <si>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</si>
  <si>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</si>
  <si>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</si>
  <si>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</si>
  <si>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</si>
  <si>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</si>
  <si>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</si>
  <si>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</si>
  <si>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</si>
  <si>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</si>
  <si>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</si>
  <si>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</si>
  <si>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</si>
  <si>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</si>
  <si>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</si>
  <si>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</si>
  <si>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</si>
  <si>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</si>
  <si>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</si>
  <si>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</si>
  <si>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</si>
  <si>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</si>
  <si>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</si>
  <si>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</si>
  <si>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</si>
  <si>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</si>
  <si>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</si>
  <si>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</si>
  <si>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</si>
  <si>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</si>
  <si>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</si>
  <si>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</si>
  <si>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</si>
  <si>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</si>
  <si>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</si>
  <si>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</si>
  <si>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</si>
  <si>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</si>
  <si>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</si>
  <si>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</si>
  <si>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</si>
  <si>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</si>
  <si>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</si>
  <si>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</si>
  <si>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</si>
  <si>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</si>
  <si>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</si>
  <si>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</si>
  <si>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</si>
  <si>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</si>
  <si>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</si>
  <si>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</si>
  <si>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</si>
  <si>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</si>
  <si>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</si>
  <si>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</si>
  <si>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</si>
  <si>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</si>
  <si>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</si>
  <si>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</si>
  <si>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</si>
  <si>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</si>
  <si>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</si>
  <si>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</si>
  <si>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</si>
  <si>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</si>
  <si>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</si>
  <si>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</si>
  <si>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</si>
  <si>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</si>
  <si>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</si>
  <si>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</si>
  <si>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</si>
  <si>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</si>
  <si>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</si>
  <si>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</si>
  <si>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</si>
  <si>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</si>
  <si>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</si>
  <si>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</si>
  <si>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</si>
  <si>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</si>
  <si>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</si>
  <si>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</si>
  <si>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</si>
  <si>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</si>
  <si>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</si>
  <si>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</si>
  <si>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</si>
  <si>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</si>
  <si>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</si>
  <si>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</si>
  <si>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</si>
  <si>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</si>
  <si>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</si>
  <si>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</si>
  <si>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</si>
  <si>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</si>
  <si>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</si>
  <si>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</si>
  <si>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</si>
  <si>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</si>
  <si>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</si>
  <si>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</si>
  <si>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</si>
  <si>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</si>
  <si>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</si>
  <si>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</si>
  <si>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</si>
  <si>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</si>
  <si>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</si>
  <si>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</si>
  <si>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</si>
  <si>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</si>
  <si>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</si>
  <si>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</si>
  <si>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</si>
  <si>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</si>
  <si>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</si>
  <si>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</si>
  <si>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</si>
  <si>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</si>
  <si>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</si>
  <si>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</si>
  <si>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</si>
  <si>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</si>
  <si>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</si>
  <si>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</si>
  <si>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</si>
  <si>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</si>
  <si>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</si>
  <si>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</si>
  <si>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</si>
  <si>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</si>
  <si>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</si>
  <si>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</si>
  <si>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</si>
  <si>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</si>
  <si>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</si>
  <si>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</si>
  <si>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</si>
  <si>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</si>
  <si>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</si>
  <si>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</si>
  <si>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</si>
  <si>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</si>
  <si>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</si>
  <si>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</si>
  <si>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</si>
  <si>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</si>
  <si>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</si>
  <si>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</si>
  <si>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</si>
  <si>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</si>
  <si>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</si>
  <si>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</si>
  <si>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</si>
  <si>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</si>
  <si>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</si>
  <si>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</si>
  <si>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</si>
  <si>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</si>
  <si>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</si>
  <si>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</si>
  <si>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</si>
  <si>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</si>
  <si>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</si>
  <si>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</si>
  <si>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</si>
  <si>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</si>
  <si>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</si>
  <si>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</si>
  <si>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</si>
  <si>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</si>
  <si>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</si>
  <si>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</si>
  <si>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</si>
  <si>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</si>
  <si>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</si>
  <si>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</si>
  <si>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</si>
  <si>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</si>
  <si>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</si>
  <si>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</si>
  <si>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</si>
  <si>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</si>
  <si>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</si>
  <si>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</si>
  <si>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</si>
  <si>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</si>
  <si>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</si>
  <si>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</si>
  <si>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</si>
  <si>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</si>
  <si>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</si>
  <si>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</si>
  <si>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</si>
  <si>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</si>
  <si>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</si>
  <si>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</si>
  <si>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</si>
  <si>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</si>
  <si>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</si>
  <si>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</si>
  <si>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</si>
  <si>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</si>
  <si>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</si>
  <si>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</si>
  <si>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</si>
  <si>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</si>
  <si>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</si>
  <si>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</si>
  <si>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</si>
  <si>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</si>
  <si>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</si>
  <si>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</si>
  <si>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</si>
  <si>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</si>
  <si>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</si>
  <si>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</si>
  <si>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</si>
  <si>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</si>
  <si>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</si>
  <si>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</si>
  <si>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</si>
  <si>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</si>
  <si>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</si>
  <si>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</si>
  <si>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</si>
  <si>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</si>
  <si>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</si>
  <si>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</si>
  <si>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</si>
  <si>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</si>
  <si>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</si>
  <si>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</si>
  <si>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</si>
  <si>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</si>
  <si>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</si>
  <si>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</si>
  <si>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</si>
  <si>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</si>
  <si>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</si>
  <si>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</si>
  <si>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</si>
  <si>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</si>
  <si>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</si>
  <si>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</si>
  <si>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</si>
  <si>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</si>
  <si>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</si>
  <si>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</si>
  <si>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</si>
  <si>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</si>
  <si>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</si>
  <si>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</si>
  <si>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</si>
  <si>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</si>
  <si>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</si>
  <si>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</si>
  <si>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</si>
  <si>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</si>
  <si>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</si>
  <si>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</si>
  <si>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</si>
  <si>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</si>
  <si>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</si>
  <si>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</si>
  <si>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</si>
  <si>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</si>
  <si>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</si>
  <si>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</si>
  <si>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</si>
  <si>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</si>
  <si>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</si>
  <si>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</si>
  <si>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</si>
  <si>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</si>
  <si>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</si>
  <si>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</si>
  <si>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</si>
  <si>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</si>
  <si>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</si>
  <si>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</si>
  <si>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</si>
  <si>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</si>
  <si>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</si>
  <si>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</si>
  <si>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</si>
  <si>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</si>
  <si>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</si>
  <si>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</si>
  <si>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</si>
  <si>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</si>
  <si>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</si>
  <si>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</si>
  <si>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</si>
  <si>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</si>
  <si>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</si>
  <si>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</si>
  <si>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</si>
  <si>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</si>
  <si>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</si>
  <si>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</si>
  <si>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</si>
  <si>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</si>
  <si>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</si>
  <si>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</si>
  <si>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</si>
  <si>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</si>
  <si>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</si>
  <si>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</si>
  <si>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</si>
  <si>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</si>
  <si>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</si>
  <si>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</si>
  <si>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</si>
  <si>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</si>
  <si>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</si>
  <si>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</si>
  <si>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</si>
  <si>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</si>
  <si>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</si>
  <si>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</si>
  <si>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</si>
  <si>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</si>
  <si>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</si>
  <si>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</si>
  <si>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</si>
  <si>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</si>
  <si>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</si>
  <si>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</si>
  <si>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</si>
  <si>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</si>
  <si>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</si>
  <si>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</si>
  <si>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</si>
  <si>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</si>
  <si>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</si>
  <si>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</si>
  <si>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</si>
  <si>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</si>
  <si>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</si>
  <si>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</si>
  <si>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</si>
  <si>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</si>
  <si>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</si>
  <si>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</si>
  <si>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</si>
  <si>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</si>
  <si>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</si>
  <si>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</si>
  <si>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</si>
  <si>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</si>
  <si>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</si>
  <si>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</si>
  <si>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</si>
  <si>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</si>
  <si>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</si>
  <si>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</si>
  <si>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</si>
  <si>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</si>
  <si>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</si>
  <si>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</si>
  <si>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</si>
  <si>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</si>
  <si>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</si>
  <si>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</si>
  <si>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</si>
  <si>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</si>
  <si>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</si>
  <si>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</si>
  <si>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</si>
  <si>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</si>
  <si>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</si>
  <si>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</si>
  <si>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</si>
  <si>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</si>
  <si>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</si>
  <si>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</si>
  <si>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</si>
  <si>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</si>
  <si>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</si>
  <si>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</si>
  <si>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</si>
  <si>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</si>
  <si>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</si>
  <si>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</si>
  <si>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</si>
  <si>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</si>
  <si>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</si>
  <si>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</si>
  <si>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</si>
  <si>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</si>
  <si>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</si>
  <si>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</si>
  <si>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</si>
  <si>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</si>
  <si>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</si>
  <si>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</si>
  <si>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</si>
  <si>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</si>
  <si>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</si>
  <si>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</si>
  <si>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</si>
  <si>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</si>
  <si>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</si>
  <si>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</si>
  <si>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</si>
  <si>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</si>
  <si>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</si>
  <si>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</si>
  <si>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</si>
  <si>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</si>
  <si>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</si>
  <si>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</si>
  <si>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</si>
  <si>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</si>
  <si>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</si>
  <si>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</si>
  <si>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</si>
  <si>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</si>
  <si>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</si>
  <si>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</si>
  <si>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</si>
  <si>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</si>
  <si>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</si>
  <si>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</si>
  <si>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</si>
  <si>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</si>
  <si>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</si>
  <si>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</si>
  <si>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</si>
  <si>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</si>
  <si>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</si>
  <si>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</si>
  <si>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</si>
  <si>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</si>
  <si>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</si>
  <si>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</si>
  <si>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</si>
  <si>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</si>
  <si>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</si>
  <si>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</si>
  <si>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</si>
  <si>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</si>
  <si>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</si>
  <si>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</si>
  <si>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</si>
  <si>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</si>
  <si>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</si>
  <si>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</si>
  <si>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</si>
  <si>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</si>
  <si>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</si>
  <si>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</si>
  <si>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</si>
  <si>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</si>
  <si>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</si>
  <si>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</si>
  <si>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</si>
  <si>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</si>
  <si>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</si>
  <si>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</si>
  <si>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</si>
  <si>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</si>
  <si>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</si>
  <si>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</si>
  <si>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</si>
  <si>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</si>
  <si>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</si>
  <si>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</si>
  <si>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</si>
  <si>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</si>
  <si>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</si>
  <si>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</si>
  <si>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</si>
  <si>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</si>
  <si>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</si>
  <si>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</si>
  <si>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</si>
  <si>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</si>
  <si>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</si>
  <si>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</si>
  <si>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</si>
  <si>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</si>
  <si>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</si>
  <si>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</si>
  <si>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</si>
  <si>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</si>
  <si>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</si>
  <si>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</si>
  <si>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</si>
  <si>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</si>
  <si>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</si>
  <si>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</si>
  <si>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</si>
  <si>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</si>
  <si>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</si>
  <si>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</si>
  <si>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</si>
  <si>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</si>
  <si>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</si>
  <si>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</si>
  <si>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</si>
  <si>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</si>
  <si>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</si>
  <si>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</si>
  <si>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</si>
  <si>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</si>
  <si>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</si>
  <si>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</si>
  <si>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</si>
  <si>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</si>
  <si>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</si>
  <si>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</si>
  <si>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</si>
  <si>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</si>
  <si>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</si>
  <si>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</si>
  <si>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</si>
  <si>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</si>
  <si>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</si>
  <si>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</si>
  <si>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</si>
  <si>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</si>
  <si>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</si>
  <si>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</si>
  <si>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</si>
  <si>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</si>
  <si>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</si>
  <si>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</si>
  <si>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</si>
  <si>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</si>
  <si>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</si>
  <si>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</si>
  <si>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</si>
  <si>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</si>
  <si>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</si>
  <si>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</si>
  <si>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</si>
  <si>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</si>
  <si>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</si>
  <si>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</si>
  <si>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</si>
  <si>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</si>
  <si>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</si>
  <si>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</si>
  <si>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</si>
  <si>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</si>
  <si>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</si>
  <si>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</si>
  <si>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</si>
  <si>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</si>
  <si>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</si>
  <si>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</si>
  <si>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</si>
  <si>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</si>
  <si>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</si>
  <si>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</si>
  <si>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</si>
  <si>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</si>
  <si>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</si>
  <si>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</si>
  <si>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</si>
  <si>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</si>
  <si>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</si>
  <si>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</si>
  <si>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</si>
  <si>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</si>
  <si>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</si>
  <si>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</si>
  <si>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</si>
  <si>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</si>
  <si>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</si>
  <si>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</si>
  <si>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</si>
  <si>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</si>
  <si>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</si>
  <si>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</si>
  <si>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</si>
  <si>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</si>
  <si>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</si>
  <si>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</si>
  <si>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</si>
  <si>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</si>
  <si>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</si>
  <si>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</si>
  <si>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</si>
  <si>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</si>
  <si>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</si>
  <si>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</si>
  <si>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</si>
  <si>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</si>
  <si>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</si>
  <si>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</si>
  <si>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</si>
  <si>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</si>
  <si>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</si>
  <si>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</si>
  <si>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</si>
  <si>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</si>
  <si>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</si>
  <si>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</si>
  <si>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</si>
  <si>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</si>
  <si>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</si>
  <si>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</si>
  <si>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</si>
  <si>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</si>
  <si>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</si>
  <si>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</si>
  <si>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</si>
  <si>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</si>
  <si>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</si>
  <si>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</si>
  <si>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</si>
  <si>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</si>
  <si>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</si>
  <si>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</si>
  <si>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</si>
  <si>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</si>
  <si>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</si>
  <si>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</si>
  <si>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</si>
  <si>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</si>
  <si>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</si>
  <si>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</si>
  <si>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</si>
  <si>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</si>
  <si>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</si>
  <si>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</si>
  <si>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</si>
  <si>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</si>
  <si>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</si>
  <si>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</si>
  <si>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</si>
  <si>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</si>
  <si>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</si>
  <si>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</si>
  <si>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</si>
  <si>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</si>
  <si>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</si>
  <si>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</si>
  <si>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</si>
  <si>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</si>
  <si>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</si>
  <si>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</si>
  <si>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</si>
  <si>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</si>
  <si>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</si>
  <si>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</si>
  <si>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</si>
  <si>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</si>
  <si>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</si>
  <si>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</si>
  <si>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</si>
  <si>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</si>
  <si>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</si>
  <si>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</si>
  <si>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</si>
  <si>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</si>
  <si>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</si>
  <si>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</si>
  <si>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</si>
  <si>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</si>
  <si>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</si>
  <si>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</si>
  <si>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</si>
  <si>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</si>
  <si>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</si>
  <si>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</si>
  <si>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</si>
  <si>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</si>
  <si>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</si>
  <si>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</si>
  <si>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</si>
  <si>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</si>
  <si>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</si>
  <si>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</si>
  <si>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</si>
  <si>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</si>
  <si>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</si>
  <si>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</si>
  <si>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</si>
  <si>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</si>
  <si>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</si>
  <si>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</si>
  <si>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</si>
  <si>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</si>
  <si>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</si>
  <si>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</si>
  <si>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</si>
  <si>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</si>
  <si>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</si>
  <si>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</si>
  <si>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</si>
  <si>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</si>
  <si>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</si>
  <si>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</si>
  <si>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</si>
  <si>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</si>
  <si>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</si>
  <si>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</si>
  <si>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</si>
  <si>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</si>
  <si>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</si>
  <si>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</si>
  <si>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</si>
  <si>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</si>
  <si>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</si>
  <si>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</si>
  <si>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</si>
  <si>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</si>
  <si>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</si>
  <si>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</si>
  <si>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</si>
  <si>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</si>
  <si>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</si>
  <si>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</si>
  <si>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</si>
  <si>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</si>
  <si>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</si>
  <si>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</si>
  <si>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</si>
  <si>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</si>
  <si>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</si>
  <si>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</si>
  <si>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</si>
  <si>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</si>
  <si>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</si>
  <si>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</si>
  <si>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</si>
  <si>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</si>
  <si>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</si>
  <si>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</si>
  <si>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</si>
  <si>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</si>
  <si>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</si>
  <si>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</si>
  <si>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</si>
  <si>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</si>
  <si>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</si>
  <si>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</si>
  <si>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</si>
  <si>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</si>
  <si>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</si>
  <si>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</si>
  <si>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</si>
  <si>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</si>
  <si>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</si>
  <si>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</si>
  <si>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</si>
  <si>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</si>
  <si>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</si>
  <si>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</si>
  <si>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</si>
  <si>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</si>
  <si>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</si>
  <si>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</si>
  <si>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</si>
  <si>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</si>
  <si>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</si>
  <si>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</si>
  <si>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</si>
  <si>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</si>
  <si>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</si>
  <si>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</si>
  <si>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</si>
  <si>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</si>
  <si>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</si>
  <si>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</si>
  <si>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</si>
  <si>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</si>
  <si>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</si>
  <si>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</si>
  <si>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</si>
  <si>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</si>
  <si>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</si>
  <si>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</si>
  <si>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</si>
  <si>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</si>
  <si>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</si>
  <si>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</si>
  <si>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</si>
  <si>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</si>
  <si>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</si>
  <si>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</si>
  <si>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</si>
  <si>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</si>
  <si>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</si>
  <si>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</si>
  <si>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</si>
  <si>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</si>
  <si>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</si>
  <si>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</si>
  <si>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</si>
  <si>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</si>
  <si>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</si>
  <si>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</si>
  <si>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</si>
  <si>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</si>
  <si>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</si>
  <si>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</si>
  <si>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</si>
  <si>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</si>
  <si>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</si>
  <si>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</si>
  <si>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</si>
  <si>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</si>
  <si>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</si>
  <si>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</si>
  <si>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</si>
  <si>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</si>
  <si>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</si>
  <si>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</si>
  <si>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</si>
  <si>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</si>
  <si>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</si>
  <si>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</si>
  <si>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</si>
  <si>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</si>
  <si>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</si>
  <si>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</si>
  <si>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</si>
  <si>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</si>
  <si>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</si>
  <si>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</si>
  <si>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</si>
  <si>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</si>
  <si>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</si>
  <si>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</si>
  <si>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</si>
  <si>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</si>
  <si>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</si>
  <si>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</si>
  <si>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</si>
  <si>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</si>
  <si>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</si>
  <si>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</si>
  <si>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</si>
  <si>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</si>
  <si>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</si>
  <si>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</si>
  <si>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</si>
  <si>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</si>
  <si>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</si>
  <si>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</si>
  <si>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</si>
  <si>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</si>
  <si>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PCM-20251129-00001512</t>
  </si>
  <si>
    <t>EM Team on the way ETA :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</si>
</sst>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327.78561307870405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9.5196412039513234E-2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1.8900115741416812E-2</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45990.73403900463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45990.73403900463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45990.73403900463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45990.73403900463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45990.73403900463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45990.73403900463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45990.73403900463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45990.73403900463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45990.73403900463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45990.73403900463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45990.73403900463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45990.73403900463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45990.73403900463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45990.73403900463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45990.73403900463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45990.73403900463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45990.73403900463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45990.73403900463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45990.73403900463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45990.73403900463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45990.73403900463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45990.73403900463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45990.73403900463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45990.73403900463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45990.73403900463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45990.73403900463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45990.73403900463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45990.73403900463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45990.73403900463</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039474C0-6C2F-45A7-BFA6-15742AF4850F}"/>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165.73420104166871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6.3466200231487164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7.4235763888282236E-2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45990.73403900463</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45990.73403900463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45990.73403900463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45990.73403900463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45990.73403900463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45990.73403900463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45990.73403900463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45990.73403900463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45990.73403900463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45990.73403900463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45990.73403900463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45990.73403900463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45990.73403900463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45990.73403900463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45990.73403900463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45990.73403900463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45990.73403900463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45990.73403900463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45990.73403900463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45990.73403900463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45990.73403900463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45990.73403900463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45990.73403900463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45990.73403900463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45990.73403900463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45990.73403900463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45990.73403900463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45990.73403900463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45990.73403900463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45990.73403900463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45990.73403900463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45990.73403900463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45990.73403900463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45990.73403900463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45990.73403900463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45990.73403900463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45990.73403900463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45990.73403900463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45990.73403900463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45990.73403900463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45990.73403900463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45990.73403900463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45990.73403900463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45990.73403900463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45990.73403900463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45990.73403900463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45990.73403900463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45990.73403900463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45990.73403900463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45990.73403900463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45990.73403900463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45990.73403900463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45990.73403900463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45990.73403900463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45990.73403900463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45990.73403900463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45990.73403900463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45990.73403900463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45990.73403900463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45990.73403900463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45990.73403900463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45990.73403900463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45990.73403900463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45990.73403900463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45990.73403900463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45990.73403900463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45990.73403900463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45990.73403900463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45990.73403900463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45990.73403900463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45990.73403900463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45990.73403900463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45990.73403900463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0.1990968750033062</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0.12166631944273831</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45990.73403900463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45990.73403900463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45990.73403900463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45990.73403900463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45990.73403900463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45990.73403900463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45990.73403900463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45990.73403900463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45990.73403900463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45990.73403900463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45990.73403900463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45990.73403900463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45990.73403900463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45990.73403900463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45990.73403900463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45990.73403900463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45990.73403900463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45990.73403900463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45990.73403900463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45990.734039120369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45990.734039120369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45990.734039120369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45990.734039120369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45990.734039120369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45990.734039120369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45990.734039120369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45990.734039120369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45990.734039120369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45990.734039120369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45990.734039120369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45990.734039120369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45990.734039120369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45990.734039120369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45990.734039120369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45990.734039120369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45990.734039120369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45990.734039120369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45990.734039120369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45990.734039120369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45990.734039120369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45990.734039120369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45990.734039120369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45990.734039120369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45990.734039120369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45990.734039120369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45990.734039120369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45990.734039120369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45990.734039120369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45990.734039120369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45990.734039120369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45990.734039120369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45990.734039120369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45990.734039120369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45990.734039120369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45990.734039120369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45990.734039120369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45990.734039120369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45990.734039120369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45990.734039120369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45990.734039120369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45990.734039120369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45990.734039120369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45990.734039120369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45990.734039120369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45990.734039120369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45990.734039120369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45990.734039120369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45990.734039120369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45990.734039120369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45990.734039120369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45990.734039120369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45990.734039120369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45990.734039120369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45990.734039120369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45990.734039120369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45990.734039120369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45990.734039120369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45990.734039120369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45990.734039120369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45990.734039120369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45990.734039120369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45990.734039120369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45990.734039120369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45990.734039120369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45990.734039120369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45990.734039120369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45990.734039120369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45990.734039120369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45990.734039120369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45990.734039120369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45990.734039120369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45990.734039120369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45990.734039120369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45990.734039120369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45990.734039120369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45990.734039120369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45990.734039120369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45990.734039120369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45990.734039120369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45990.734039120369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45990.734039120369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45990.734039120369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45990.734039120369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45990.734039120369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45990.734039120369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45990.734039120369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45990.734039120369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45990.734039120369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45990.734039120369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45990.734039120369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45990.734039120369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45990.734039120369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45990.734039120369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45990.734039120369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45990.734039120369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45990.734039120369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45990.734039120369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45990.734039120369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45990.734039120369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45990.734039120369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45990.734039120369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45990.734039120369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45990.734039120369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45990.734039120369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45990.734039120369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45990.734039120369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45990.734039120369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45990.734039120369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45990.734039120369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45990.734039120369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45990.734039120369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45990.734039120369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45990.734039120369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45990.734039120369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45990.734039120369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45990.734039120369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45990.734039120369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45990.734039120369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45990.734039120369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45990.734039120369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45990.734039120369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45990.734039120369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45990.734039120369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45990.734039120369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45990.734039120369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45990.734039120369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45990.734039120369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45990.734039120369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45990.734039120369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45990.734039120369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45990.734039120369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45990.734039120369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45990.734039120369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45990.734039120369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45990.734039120369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45990.734039120369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45990.734039120369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45990.734039120369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45990.734039120369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45990.734039120369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45990.734039120369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45990.734039120369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45990.734039120369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45990.734039120369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45990.734039120369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45990.734039120369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45990.734039120369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45990.734039120369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45990.734039120369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45990.734039120369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45990.734039120369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45990.734039120369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45990.734039120369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45990.734039120369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45990.734039120369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45990.734039120369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45990.734039120369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45990.734039120369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45990.734039120369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45990.734039120369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45990.734039120369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45990.734039120369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45990.734039120369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45990.734039120369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45990.734039120369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45990.734039120369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45990.734039120369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45990.734039120369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45990.734039120369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45990.734039120369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45990.734039120369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45990.734039120369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45990.734039120369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45990.734039120369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45990.734039120369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45990.734039120369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45990.734039120369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45990.734039120369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45990.734039120369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45990.734039120369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45990.734039120369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45990.734039120369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45990.734039120369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45990.734039120369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45990.734039120369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45990.734039120369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45990.734039120369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45990.734039120369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45990.734039120369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45990.734039120369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45990.734039120369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45990.734039120369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45990.734039120369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45990.734039120369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45990.734039120369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45990.734039120369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45990.734039120369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45990.734039120369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45990.734039120369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45990.734039120369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45990.734039120369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45990.734039120369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45990.734039120369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45990.734039120369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45990.734039120369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45990.734039120369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45990.734039120369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45990.734039120369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45990.734039120369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45990.734039120369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45990.734039120369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45990.734039120369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45990.734039120369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45990.734039120369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45990.734039120369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45990.734039120369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45990.734039120369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45990.734039120369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45990.734039120369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45990.734039120369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45990.734039120369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45990.734039120369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45990.734039120369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45990.734039120369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45990.734039120369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45990.734039120369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45990.734039120369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45990.734039120369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45990.734039120369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45990.734039120369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45990.734039120369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45990.734039120369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45990.734039120369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45990.734039120369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45990.734039120369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45990.734039120369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45990.734039120369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45990.734039120369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45990.734039120369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45990.734039120369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45990.734039120369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45990.734039120369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45990.734039120369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45990.734039120369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45990.734039120369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45990.734039120369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45990.734039120369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45990.734039120369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45990.734039120369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45990.734039120369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45990.734039120369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45990.734039120369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45990.734039120369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45990.734039120369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45990.734039120369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45990.734039120369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45990.734039120369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45990.734039120369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45990.734039120369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45990.734039120369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45990.734039120369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45990.734039120369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45990.734039120369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45990.734039120369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45990.734039120369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45990.734039120369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45990.734039120369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45990.734039120369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45990.734039120369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45990.734039120369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45990.734039120369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45990.734039120369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45990.734039120369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45990.734039120369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45990.734039120369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45990.734039120369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45990.734039120369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45990.734039120369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45990.734039120369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45990.734039120369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45990.734039120369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45990.734039120369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45990.734039120369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45990.734039120369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45990.734039120369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45990.734039120369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45990.734039120369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45990.734039120369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45990.734039120369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45990.734039120369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45990.734039120369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45990.734039120369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45990.734039120369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45990.734039120369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45990.734039120369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45990.734039120369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45990.734039120369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45990.734039120369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45990.734039120369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45990.734039120369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45990.734039120369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45990.734039120369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45990.734039120369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45990.734039120369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45990.734039120369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45990.734039120369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45990.734039120369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45990.734039120369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45990.734039120369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45990.734039120369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45990.734039120369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45990.734039120369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45990.734039120369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45990.734039120369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45990.734039120369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45990.734039120369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45990.734039120369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45990.734039120369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45990.734039120369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45990.734039120369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45990.734039120369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45990.734039120369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45990.734039120369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45990.734039120369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45990.734039120369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45990.734039120369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45990.734039120369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45990.734039120369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45990.734039120369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45990.734039120369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45990.734039120369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45990.734039120369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45990.734039120369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45990.734039120369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45990.734039120369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45990.734039120369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45990.734039120369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45990.734039120369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45990.734039120369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45990.734039120369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45990.734039120369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45990.734039120369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45990.734039120369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45990.734039120369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45990.734039120369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45990.734039120369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45990.734039120369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45990.734039120369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45990.734039120369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45990.734039120369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45990.734039120369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45990.734039120369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45990.734039120369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45990.734039120369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45990.734039120369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45990.734039120369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45990.734039120369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45990.734039120369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45990.734039120369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45990.734039120369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45990.734039120369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45990.734039120369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45990.734039120369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45990.734039120369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45990.734039120369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45990.734039120369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45990.734039120369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45990.734039120369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45990.734039120369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45990.734039120369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45990.734039120369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45990.734039120369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45990.734039120369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45990.734039120369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45990.734039120369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45990.734039120369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45990.734039120369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45990.734039120369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45990.734039120369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45990.734039120369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45990.734039120369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45990.734039120369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45990.734039120369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45990.734039120369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45990.734039120369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45990.734039120369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45990.734039120369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45990.734039120369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45990.734039120369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45990.734039120369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45990.734039120369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45990.734039120369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45990.734039120369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45990.734039120369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45990.734039120369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45990.734039120369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45990.734039120369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45990.734039120369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45990.734039120369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45990.734039120369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45990.734039120369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45990.734039120369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45990.734039120369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45990.734039120369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45990.734039120369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45990.734039120369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45990.734039120369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45990.734039120369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45990.734039120369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45990.734039120369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45990.734039120369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45990.734039120369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45990.734039120369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45990.734039120369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45990.734039120369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45990.734039120369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45990.734039120369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45990.734039120369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45990.734039120369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45990.734039120369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45990.734039120369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45990.734039120369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45990.734039120369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45990.734039120369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45990.734039120369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45990.734039120369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45990.734039120369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45990.734039120369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45990.734039120369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45990.734039120369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45990.734039120369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45990.734039120369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45990.734039120369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45990.734039120369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45990.734039120369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45990.734039120369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45990.734039120369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45990.734039120369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45990.734039120369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45990.734039120369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45990.734039120369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45990.734039120369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45990.734039120369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45990.734039120369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45990.734039120369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45990.734039120369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45990.734039120369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45990.734039120369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45990.734039120369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45990.734039120369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45990.734039120369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45990.734039120369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45990.734039120369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45990.734039120369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45990.734039120369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45990.734039120369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45990.734039120369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45990.734039120369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45990.734039120369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45990.734039120369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45990.734039120369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45990.734039120369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45990.734039120369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45990.734039120369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45990.734039120369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45990.734039120369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45990.734039120369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45990.734039120369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45990.734039120369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45990.734039120369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45990.734039120369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45990.734039120369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45990.734039120369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45990.734039120369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45990.734039120369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45990.734039120369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45990.734039120369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45990.734039120369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45990.734039120369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45990.734039120369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45990.734039120369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45990.734039120369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45990.734039120369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45990.734039120369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45990.734039120369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45990.734039120369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45990.734039120369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45990.734039120369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45990.734039120369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45990.734039120369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45990.734039120369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45990.734039120369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45990.734039120369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45990.734039120369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45990.734039120369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45990.734039120369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45990.734039120369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45990.734039120369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45990.734039120369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45990.734039120369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45990.734039120369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45990.734039120369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45990.734039120369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45990.734039120369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45990.734039120369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45990.734039120369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45990.734039120369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45990.734039120369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45990.734039120369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45990.734039120369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45990.734039120369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45990.734039120369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45990.734039120369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45990.734039120369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45990.734039120369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45990.734039120369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45990.734039120369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45990.734039120369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45990.734039120369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45990.734039120369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45990.734039120369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45990.734039120369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45990.734039120369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45990.734039120369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45990.734039120369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45990.734039120369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45990.734039120369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45990.734039120369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45990.734039120369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45990.734039120369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45990.734039120369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45990.734039120369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45990.734039120369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45990.734039120369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45990.734039120369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45990.734039120369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45990.734039120369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45990.734039120369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45990.734039120369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45990.734039120369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45990.734039120369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45990.734039120369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45990.734039120369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45990.734039120369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45990.734039120369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45990.734039120369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45990.734039120369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45990.734039120369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45990.734039120369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45990.734039120369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45990.734039120369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45990.734039120369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45990.734039120369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45990.734039120369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45990.734039120369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45990.734039120369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45990.734039120369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45990.734039120369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45990.734039120369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45990.734039120369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45990.734039120369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45990.734039120369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45990.734039120369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45990.734039120369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45990.734039120369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45990.734039120369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45990.734039120369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45990.734039120369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45990.734039120369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45990.734039120369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45990.734039120369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45990.734039120369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45990.734039120369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45990.734039120369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45990.734039120369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45990.734039120369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45990.734039120369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45990.734039120369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45990.734039120369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45990.734039120369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45990.734039120369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45990.734039120369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45990.734039120369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45990.734039120369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45990.734039120369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45990.734039120369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45990.734039120369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45990.734039120369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45990.734039120369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45990.734039120369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45990.734039120369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45990.734039120369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45990.734039120369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45990.734039120369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45990.734039120369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45990.734039120369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45990.734039120369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45990.734039120369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45990.734039120369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45990.734039120369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45990.734039120369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45990.734039120369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45990.734039120369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45990.734039120369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45990.734039120369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45990.734039120369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45990.734039120369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45990.734039120369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45990.734039120369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45990.734039120369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45990.734039120369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45990.734039120369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45990.734039120369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45990.734039120369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45990.734039120369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45990.734039120369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45990.734039120369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45990.734039120369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45990.734039120369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45990.734039120369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45990.734039120369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45990.734039120369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45990.734039120369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45990.734039120369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45990.734039120369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45990.734039120369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45990.734039120369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45990.734039120369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45990.734039120369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45990.734039120369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45990.734039120369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45990.734039120369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45990.734039120369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45990.734039120369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45990.734039120369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45990.734039120369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45990.734039120369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45990.734039120369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45990.734039120369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45990.734039120369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45990.734039120369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45990.734039120369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45990.734039120369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45990.734039120369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45990.734039120369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45990.734039120369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45990.734039120369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45990.734039120369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45990.734039120369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45990.734039120369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45990.734039120369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45990.734039120369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45990.734039120369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45990.734039120369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45990.734039120369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45990.734039120369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45990.734039120369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45990.734039120369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45990.734039120369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45990.734039120369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45990.734039120369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45990.734039120369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45990.734039120369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45990.734039120369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45990.734039120369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45990.734039120369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45990.734039120369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45990.734039120369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45990.734039120369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45990.734039120369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45990.734039120369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45990.734039120369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45990.734039120369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45990.734039120369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45990.734039120369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45990.734039120369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45990.734039120369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45990.734039120369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45990.734039120369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45990.734039120369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45990.734039120369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45990.734039120369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45990.734039120369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45990.734039120369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45990.734039120369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45990.734039120369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45990.734039120369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45990.734039120369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45990.734039120369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45990.734039120369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45990.734039120369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45990.734039120369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45990.734039120369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45990.734039120369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45990.734039120369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45990.734039120369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45990.734039120369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45990.734039120369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45990.734039120369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45990.734039120369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45990.734039120369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45990.734039120369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45990.734039120369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45990.734039120369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45990.734039120369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45990.734039120369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45990.734039120369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45990.734039120369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45990.734039120369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45990.734039120369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45990.734039120369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45990.734039120369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45990.734039120369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45990.734039120369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45990.734039120369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45990.734039120369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45990.734039120369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45990.734039120369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45990.734039120369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45990.734039120369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45990.734039120369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45990.734039120369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45990.734039120369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45990.734039120369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45990.734039120369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45990.734039120369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45990.734039120369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45990.734039120369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45990.734039120369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45990.734039120369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45990.734039120369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45990.734039120369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45990.734039120369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45990.734039120369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45990.734039120369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45990.734039120369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45990.734039120369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45990.734039120369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45990.734039120369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45990.734039120369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45990.734039120369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45990.734039120369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45990.734039120369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45990.734039120369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45990.734039120369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45990.734039120369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45990.734039120369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45990.734039120369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45990.734039120369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45990.734039120369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45990.734039120369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45990.734039120369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45990.734039120369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45990.734039120369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45990.734039120369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45990.734039120369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45990.734039120369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45990.734039120369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45990.734039120369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45990.734039120369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45990.734039120369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45990.734039120369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45990.734039120369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45990.734039120369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45990.734039120369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45990.734039120369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45990.734039120369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45990.734039120369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45990.734039120369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45990.734039120369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45990.734039120369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45990.734039120369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45990.734039120369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45990.734039120369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45990.734039120369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45990.734039120369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45990.734039120369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45990.734039120369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45990.734039120369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45990.734039120369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45990.734039120369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45990.734039120369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45990.734039120369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45990.734039120369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45990.734039120369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45990.734039120369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45990.734039120369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45990.734039120369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45990.734039120369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45990.734039120369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45990.734039120369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45990.734039120369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45990.734039120369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45990.734039120369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45990.734039120369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45990.734039120369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45990.734039120369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45990.734039120369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45990.734039120369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45990.734039120369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45990.734039120369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45990.734039120369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45990.734039120369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45990.734039120369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45990.734039120369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45990.734039120369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45990.734039120369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45990.734039120369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45990.734039120369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45990.734039120369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45990.734039120369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45990.734039120369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45990.734039120369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45990.734039120369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45990.734039120369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45990.734039120369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45990.734039120369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45990.734039120369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45990.734039120369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45990.734039120369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45990.734039120369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45990.734039120369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45990.734039120369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45990.734039120369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45990.734039120369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45990.734039120369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45990.734039120369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45990.734039120369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45990.734039120369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45990.734039120369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45990.734039120369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45990.734039120369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45990.734039120369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45990.734039120369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45990.734039120369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45990.734039120369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45990.734039120369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45990.734039120369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45990.734039120369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45990.734039120369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45990.734039120369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45990.734039120369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45990.734039120369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45990.734039120369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45990.734039120369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45990.734039120369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45990.734039120369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45990.734039120369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45990.734039120369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45990.734039120369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45990.734039120369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45990.734039120369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45990.734039120369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45990.734039120369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45990.734039120369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45990.734039120369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45990.734039120369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45990.734039120369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45990.734039120369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45990.734039120369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45990.734039120369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45990.734039120369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45990.734039120369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45990.734039120369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45990.734039120369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45990.734039120369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45990.734039120369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45990.734039120369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45990.734039120369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45990.734039120369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45990.734039120369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45990.734039120369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45990.734039120369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45990.734039120369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45990.734039120369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45990.734039120369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45990.734039120369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45990.734039120369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45990.734039120369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45990.734039120369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45990.734039120369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45990.734039120369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45990.734039120369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45990.734039120369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45990.734039120369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45990.734039120369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45990.734039120369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45990.734039120369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45990.734039120369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45990.734039120369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45990.734039120369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45990.734039120369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45990.734039120369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45990.734039120369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45990.734039120369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45990.734039120369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45990.734039120369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45990.734039120369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45990.734039120369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45990.734039120369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45990.734039120369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45990.734039120369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45990.734039120369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45990.734039120369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45990.734039120369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45990.734039120369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45990.734039120369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45990.734039120369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45990.734039120369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45990.734039120369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45990.734039120369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45990.734039120369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45990.734039120369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45990.734039120369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45990.734039120369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45990.734039120369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45990.734039120369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45990.734039120369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45990.734039120369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45990.734039120369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45990.734039120369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45990.734039120369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45990.734039120369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45990.734039120369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45990.734039120369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45990.734039120369</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287.25332141203398</v>
      </c>
      <c r="H2" s="92">
        <v>45703.474768518521</v>
      </c>
      <c r="I2" s="92" t="str">
        <f>IFERROR(VLOOKUP(D2,DB!A:F,6,0),"")</f>
        <v>SCECO</v>
      </c>
      <c r="J2" s="92" t="str">
        <f>IFERROR(VLOOKUP(D2,DB!A:G,7,0),"")</f>
        <v>Dead</v>
      </c>
      <c r="K2" s="94" t="s">
        <v>39204</v>
      </c>
      <c r="L2" s="88" t="str">
        <f>IFERROR(VLOOKUP(D2,DB!A:I,9,0),"")</f>
        <v>Latis</v>
      </c>
    </row>
    <row r="3" spans="1:16" ht="15" customHeight="1">
      <c r="A3" s="110" t="s">
        <v>39205</v>
      </c>
      <c r="B3" s="110" t="str">
        <f>IFERROR(VLOOKUP(D3,DB!A:K,11,0),"")</f>
        <v>R4</v>
      </c>
      <c r="C3" s="90">
        <v>3</v>
      </c>
      <c r="D3" s="88" t="s">
        <v>31991</v>
      </c>
      <c r="E3" s="91" t="s">
        <v>39109</v>
      </c>
      <c r="F3" s="92">
        <v>45990.727048611108</v>
      </c>
      <c r="G3" s="93">
        <f t="shared" ref="G3:G47" ca="1" si="0">IFERROR(NOW()-F3,"")</f>
        <v>6.9903935218462721E-3</v>
      </c>
      <c r="H3" s="92">
        <v>45990.719409722224</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45990.73403900463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45990.73403900463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45990.73403900463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45990.73403900463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45990.73403900463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45990.73403900463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45990.73403900463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45990.73403900463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45990.73403900463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45990.73403900463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45990.73403900463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45990.73403900463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45990.73403900463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45990.73403900463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45990.73403900463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45990.73403900463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45990.73403900463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45990.73403900463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45990.73403900463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45990.73403900463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45990.73403900463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45990.73403900463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45990.73403900463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45990.73403900463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45990.73403900463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45990.73403900463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45990.73403900463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45990.73403900463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45990.73403900463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45990.73403900463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45990.73403900463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45990.73403900463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45990.73403900463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45990.73403900463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45990.73403900463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45990.73403900463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45990.73403900463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45990.73403900463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45990.73403900463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45990.73403900463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45990.73403900463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45990.73403900463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45990.73403900463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45990.73403900463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45990.73403900463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45990.73403900463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45990.73403900463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45990.73403900463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45990.73403900463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45990.73403900463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45990.73403900463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45990.73403900463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45990.73403900463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45990.73403900463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45990.73403900463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45990.73403900463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45990.73403900463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45990.73403900463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45990.73403900463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45990.73403900463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45990.73403900463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45990.73403900463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45990.73403900463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45990.73403900463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45990.73403900463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45990.73403900463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45990.73403900463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45990.73403900463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45990.73403900463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45990.73403900463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45990.73403900463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45990.73403900463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45990.73403900463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45990.73403900463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45990.73403900463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45990.73403900463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45990.73403900463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45990.73403900463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45990.73403900463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45990.73403900463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45990.73403900463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45990.73403900463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45990.73403900463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45990.73403900463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45990.73403900463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45990.73403900463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45990.73403900463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45990.73403900463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45990.73403900463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45990.73403900463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45990.73403900463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45990.73403900463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45990.73403900463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45990.73403900463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45990.73403900463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45990.73403900463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45990.73403900463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45990.73403900463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45990.73403900463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45990.73403900463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45990.73403900463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45990.73403900463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45990.73403900463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45990.73403900463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45990.73403900463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45990.73403900463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45990.73403900463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45990.73403900463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45990.73403900463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45990.73403900463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45990.73403900463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45990.73403900463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45990.73403900463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45990.73403900463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45990.73403900463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45990.73403900463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45990.73403900463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45990.73403900463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45990.73403900463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45990.73403900463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45990.73403900463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45990.73403900463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45990.73403900463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45990.73403900463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45990.73403900463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45990.73403900463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45990.73403900463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45990.73403900463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45990.73403900463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45990.73403900463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45990.73403900463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45990.73403900463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45990.73403900463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45990.73403900463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45990.73403900463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45990.73403900463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45990.73403900463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45990.73403900463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45990.73403900463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45990.73403900463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45990.73403900463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45990.73403900463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45990.73403900463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45990.73403900463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45990.73403900463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45990.73403900463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45990.73403900463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45990.73403900463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45990.73403900463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45990.73403900463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45990.73403900463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45990.73403900463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45990.73403900463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45990.73403900463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45990.73403900463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45990.73403900463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45990.73403900463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45990.73403900463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45990.73403900463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45990.73403900463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45990.73403900463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45990.73403900463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45990.73403900463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45990.73403900463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45990.73403900463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45990.73403900463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45990.73403900463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45990.73403900463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45990.73403900463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45990.73403900463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45990.73403900463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45990.73403900463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45990.73403900463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45990.73403900463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45990.73403900463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45990.73403900463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45990.73403900463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45990.73403900463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45990.73403900463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45990.73403900463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45990.73403900463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45990.73403900463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45990.73403900463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45990.73403900463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45990.73403900463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45990.73403900463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45990.73403900463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45990.73403900463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45990.73403900463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45990.73403900463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45990.73403900463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45990.73403900463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45990.73403900463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45990.73403900463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45990.73403900463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45990.73403900463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45990.73403900463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45990.73403900463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45990.73403900463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45990.73403900463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45990.73403900463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45990.73403900463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45990.73403900463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45990.73403900463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45990.73403900463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45990.73403900463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45990.73403900463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45990.73403900463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45990.73403900463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45990.73403900463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45990.73403900463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45990.73403900463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45990.73403900463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45990.73403900463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45990.73403900463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45990.73403900463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45990.73403900463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45990.73403900463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45990.73403900463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45990.73403900463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45990.73403900463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45990.73403900463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45990.73403900463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45990.73403900463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45990.73403900463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45990.73403900463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45990.73403900463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45990.73403900463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45990.73403900463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45990.73403900463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45990.73403900463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45990.73403900463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45990.73403900463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45990.73403900463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45990.73403900463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45990.73403900463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45990.73403900463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45990.73403900463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45990.73403900463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45990.73403900463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45990.73403900463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45990.73403900463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45990.73403900463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45990.73403900463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45990.73403900463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45990.73403900463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45990.73403900463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45990.73403900463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45990.73403900463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45990.73403900463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45990.73403900463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45990.73403900463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45990.73403900463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45990.73403900463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45990.73403900463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45990.73403900463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45990.73403900463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45990.73403900463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45990.73403900463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45990.73403900463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45990.73403900463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45990.73403900463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45990.73403900463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45990.73403900463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45990.73403900463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45990.73403900463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45990.73403900463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45990.73403900463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45990.73403900463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45990.73403900463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45990.73403900463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45990.73403900463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45990.73403900463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45990.73403900463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45990.73403900463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45990.73403900463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45990.73403900463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45990.73403900463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45990.73403900463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45990.73403900463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45990.73403900463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45990.73403900463</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98.901978819441865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64.54516168981354</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42.072927893517772</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9.3607403935166076</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0.7821292824082775</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0.2157866898123757</v>
      </c>
      <c r="H7" s="38">
        <v>45990.335613425923</v>
      </c>
      <c r="I7" s="37" t="str">
        <f>IFERROR(VLOOKUP(D7,DB!A:F,6,0),"")</f>
        <v>SCECO</v>
      </c>
      <c r="J7" s="37" t="str">
        <f>IFERROR(VLOOKUP(D7,DB!A:G,7,0),"")</f>
        <v>Dead</v>
      </c>
      <c r="K7" s="37" t="s">
        <v>39218</v>
      </c>
      <c r="L7" s="37" t="str">
        <f>IFERROR(VLOOKUP(D7,DB!A:I,9,0),"")</f>
        <v>Latis</v>
      </c>
    </row>
    <row r="8" spans="1:13">
      <c r="A8" s="37" t="s">
        <v>39219</v>
      </c>
      <c r="B8" s="37" t="str">
        <f>IFERROR(VLOOKUP(D8,DB!A:K,11,0),"")</f>
        <v>R5</v>
      </c>
      <c r="C8" s="37">
        <v>2</v>
      </c>
      <c r="D8" s="106" t="s">
        <v>32435</v>
      </c>
      <c r="E8" s="37" t="s">
        <v>39106</v>
      </c>
      <c r="F8" s="38">
        <v>45990.718680555554</v>
      </c>
      <c r="G8" s="138">
        <f ca="1">IFERROR(NOW()-F8,"")</f>
        <v>1.535844907630235E-2</v>
      </c>
      <c r="H8" s="38">
        <v>45990.711041666669</v>
      </c>
      <c r="I8" s="37" t="str">
        <f>IFERROR(VLOOKUP(D8,DB!A:F,6,0),"")</f>
        <v>SCECO</v>
      </c>
      <c r="J8" s="37" t="str">
        <f>IFERROR(VLOOKUP(D8,DB!A:G,7,0),"")</f>
        <v>Dead</v>
      </c>
      <c r="K8" s="37" t="s">
        <v>39220</v>
      </c>
      <c r="L8" s="37" t="str">
        <f>IFERROR(VLOOKUP(D8,DB!A:I,9,0),"")</f>
        <v>Latis</v>
      </c>
    </row>
    <row r="9" spans="1:13">
      <c r="A9" s="37"/>
      <c r="B9" s="37" t="str">
        <f>IFERROR(VLOOKUP(D9,DB!A:K,11,0),"")</f>
        <v/>
      </c>
      <c r="C9" s="37"/>
      <c r="D9" s="106"/>
      <c r="E9" s="37"/>
      <c r="F9" s="38"/>
      <c r="G9" s="138">
        <f ca="1">IFERROR(NOW()-F9,"")</f>
        <v>45990.73403900463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45990.73403900463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45990.73403900463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45990.73403900463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45990.73403900463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45990.73403900463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45990.73403900463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45990.73403900463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45990.73403900463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45990.73403900463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45990.73403900463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45990.73403900463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45990.73403900463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45990.73403900463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45990.73403900463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45990.73403900463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45990.73403900463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45990.73403900463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45990.73403900463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45990.73403900463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45990.73403900463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45990.73403900463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45990.73403900463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45990.73403900463</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45990.73403900463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45990.73403900463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45990.73403900463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45990.73403900463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45990.73403900463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45990.73403900463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45990.73403900463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45990.73403900463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45990.73403900463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45990.73403900463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45990.73403900463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45990.73403900463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45990.73403900463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45990.73403900463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45990.73403900463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45990.73403900463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45990.73403900463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45990.73403900463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45990.73403900463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45990.73403900463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45990.73403900463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45990.73403900463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45990.73403900463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45990.73403900463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45990.73403900463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45990.73403900463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45990.73403900463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45990.73403900463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45990.73403900463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45990.73403900463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45990.73403900463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45990.73403900463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45990.73403900463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45990.73403900463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45990.73403900463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45990.73403900463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45990.73403900463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45990.73403900463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45990.73403900463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45990.73403900463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45990.73403900463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45990.73403900463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45990.73403900463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45990.73403900463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45990.73403900463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45990.73403900463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45990.73403900463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45990.73403900463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45990.73403900463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45990.73403900463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45990.73403900463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45990.73403900463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45990.73403900463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45990.73403900463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45990.73403900463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45990.73403900463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45990.73403900463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45990.73403900463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45990.73403900463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45990.73403900463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45990.73403900463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45990.73403900463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45990.73403900463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45990.73403900463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45990.73403900463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45990.73403900463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45990.73403900463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45990.73403900463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45990.73403900463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45990.73403900463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45990.73403900463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45990.73403900463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45990.73403900463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45990.73403900463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45990.73403900463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45990.73403900463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45990.73403900463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45990.73403900463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45990.73403900463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45990.73403900463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45990.73403900463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45990.73403900463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45990.73403900463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45990.73403900463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45990.73403900463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45990.73403900463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45990.73403900463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45990.73403900463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45990.73403900463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45990.73403900463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45990.73403900463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45990.73403900463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45990.73403900463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45990.73403900463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45990.73403900463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45990.73403900463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45990.73403900463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45990.73403900463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45990.73403900463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45990.73403900463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45990.73403900463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45990.73403900463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45990.73403900463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45990.73403900463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45990.73403900463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45990.73403900463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45990.73403900463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45990.73403900463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45990.73403900463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45990.73403900463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45990.73403900463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45990.73403900463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45990.73403900463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45990.73403900463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45990.73403900463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45990.73403900463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45990.73403900463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45990.73403900463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45990.73403900463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45990.73403900463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45990.73403900463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45990.73403900463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45990.73403900463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45990.73403900463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45990.73403900463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45990.73403900463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45990.73403900463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45990.73403900463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45990.73403900463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45990.73403900463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45990.73403900463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45990.73403900463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45990.73403900463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45990.73403900463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45990.73403900463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45990.73403900463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45990.73403900463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45990.73403900463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45990.73403900463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45990.73403900463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45990.73403900463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45990.73403900463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45990.73403900463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45990.73403900463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45990.73403900463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45990.73403900463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45990.73403900463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45990.73403900463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45990.73403900463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45990.73403900463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45990.73403900463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45990.73403900463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45990.73403900463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45990.73403900463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45990.73403900463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45990.73403900463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45990.73403900463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45990.73403900463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45990.73403900463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45990.73403900463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45990.73403900463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45990.73403900463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45990.73403900463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45990.73403900463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45990.73403900463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45990.73403900463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45990.73403900463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45990.73403900463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45990.73403900463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45990.73403900463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45990.73403900463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45990.73403900463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45990.73403900463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45990.73403900463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45990.73403900463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45990.73403900463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45990.73403900463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45990.73403900463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45990.73403900463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45990.73403900463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45990.73403900463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45990.73403900463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45990.73403900463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45990.73403900463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45990.73403900463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45990.73403900463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45990.73403900463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45990.73403900463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45990.73403900463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45990.73403900463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45990.73403900463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45990.73403900463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45990.73403900463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45990.73403900463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45990.73403900463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45990.73403900463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45990.73403900463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45990.73403900463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45990.73403900463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45990.73403900463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45990.73403900463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45990.73403900463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45990.73403900463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45990.73403900463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45990.73403900463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45990.73403900463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45990.73403900463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45990.73403900463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45990.73403900463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45990.73403900463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45990.73403900463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45990.73403900463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45990.73403900463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45990.73403900463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45990.73403900463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45990.73403900463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45990.73403900463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45990.73403900463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45990.73403900463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45990.73403900463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45990.73403900463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45990.73403900463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45990.73403900463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45990.73403900463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45990.73403900463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45990.73403900463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45990.73403900463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45990.73403900463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45990.73403900463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45990.73403900463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45990.73403900463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45990.73403900463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45990.73403900463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45990.73403900463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45990.73403900463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45990.73403900463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45990.73403900463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45990.73403900463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45990.73403900463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45990.73403900463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45990.73403900463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45990.73403900463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45990.73403900463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45990.73403900463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45990.73403900463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45990.73403900463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45990.73403900463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45990.73403900463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45990.73403900463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45990.73403900463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45990.73403900463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45990.73403900463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45990.73403900463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45990.73403900463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45990.73403900463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45990.73403900463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45990.73403900463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45990.73403900463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45990.73403900463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45990.73403900463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45990.73403900463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45990.73403900463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45990.73403900463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45990.73403900463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45990.73403900463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45990.73403900463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45990.73403900463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45990.73403900463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45990.73403900463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45990.73403900463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45990.73403900463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45990.73403900463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45990.73403900463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45990.73403900463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45990.73403900463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45990.73403900463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45990.73403900463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45990.73403900463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45990.73403900463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45990.73403900463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45990.73403900463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45990.73403900463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45990.73403900463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45990.73403900463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45990.73403900463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45990.73403900463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45990.73403900463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45990.73403900463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45990.73403900463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45990.73403900463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45990.73403900463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45990.73403900463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45990.73403900463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45990.73403900463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45990.73403900463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45990.73403900463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45990.73403900463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45990.73403900463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45990.73403900463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45990.73403900463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45990.73403900463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45990.73403900463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45990.73403900463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45990.73403900463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45990.73403900463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45990.73403900463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45990.73403900463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45990.73403900463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45990.73403900463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45990.73403900463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45990.73403900463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45990.73403900463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45990.73403900463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45990.73403900463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45990.73403900463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45990.73403900463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45990.73403900463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45990.73403900463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45990.73403900463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45990.73403900463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45990.73403900463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45990.73403900463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45990.73403900463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45990.73403900463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45990.73403900463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45990.73403900463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45990.73403900463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45990.73403900463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45990.73403900463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45990.73403900463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45990.73403900463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45990.73403900463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45990.73403900463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45990.73403900463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45990.73403900463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45990.73403900463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45990.73403900463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45990.73403900463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45990.73403900463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45990.73403900463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45990.73403900463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45990.73403900463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45990.73403900463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45990.73403900463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45990.73403900463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45990.73403900463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45990.73403900463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45990.73403900463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45990.73403900463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45990.73403900463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45990.73403900463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45990.73403900463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45990.73403900463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45990.73403900463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45990.73403900463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45990.73403900463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45990.73403900463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45990.73403900463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45990.73403900463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45990.73403900463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45990.73403900463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45990.73403900463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45990.73403900463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45990.73403900463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45990.73403900463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45990.73403900463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45990.73403900463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45990.73403900463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45990.73403900463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45990.73403900463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45990.73403900463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45990.73403900463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45990.73403900463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45990.73403900463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45990.73403900463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45990.73403900463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45990.73403900463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45990.73403900463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45990.73403900463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45990.73403900463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45990.73403900463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45990.73403900463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45990.73403900463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45990.73403900463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45990.73403900463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45990.73403900463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45990.73403900463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45990.73403900463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45990.73403900463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45990.73403900463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45990.73403900463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45990.73403900463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45990.73403900463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45990.73403900463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45990.73403900463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45990.73403900463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45990.73403900463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45990.73403900463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45990.73403900463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45990.73403900463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45990.73403900463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45990.73403900463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45990.73403900463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45990.73403900463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45990.73403900463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45990.73403900463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45990.73403900463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45990.73403900463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45990.73403900463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45990.73403900463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45990.73403900463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45990.73403900463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45990.73403900463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45990.73403900463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45990.73403900463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45990.73403900463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45990.73403900463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45990.73403900463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45990.73403900463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45990.73403900463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45990.73403900463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45990.73403900463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45990.73403900463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45990.73403900463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45990.73403900463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45990.73403900463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45990.73403900463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45990.73403900463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45990.73403900463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45990.73403900463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45990.73403900463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45990.73403900463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45990.73403900463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45990.73403900463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45990.73403900463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45990.73403900463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45990.73403900463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45990.73403900463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45990.73403900463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45990.73403900463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45990.73403900463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45990.73403900463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45990.73403900463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45990.73403900463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45990.73403900463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45990.73403900463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45990.73403900463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45990.73403900463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45990.73403900463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45990.73403900463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45990.73403900463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45990.73403900463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45990.73403900463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45990.73403900463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45990.73403900463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45990.73403900463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45990.73403900463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45990.73403900463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45990.73403900463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45990.73403900463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45990.73403900463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45990.73403900463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45990.73403900463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45990.73403900463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45990.73403900463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45990.73403900463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45990.73403900463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45990.73403900463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45990.73403900463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45990.73403900463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45990.73403900463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45990.73403900463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45990.73403900463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45990.73403900463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45990.73403900463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45990.73403900463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45990.73403900463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45990.73403900463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45990.73403900463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45990.73403900463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45990.73403900463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45990.73403900463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45990.73403900463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45990.73403900463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45990.73403900463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45990.73403900463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45990.73403900463</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45990.73403900463</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