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707" documentId="120_S{2AC9BD13-BADA-5192-A53E-5A8FF88502F6}" xr6:coauthVersionLast="47" xr6:coauthVersionMax="47" xr10:uidLastSave="{67E8242F-E2D1-4D0F-8C49-A65C66ACF2DC}"/>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<sst xmlns="http://schemas.openxmlformats.org/spreadsheetml/2006/main" count="180282" uniqueCount="39124">
  <si>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</si>
  <si>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</si>
  <si>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</si>
  <si>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</si>
  <si>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</si>
  <si>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</si>
  <si>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</si>
  <si>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</si>
  <si>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</si>
  <si>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</si>
  <si>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</si>
  <si>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</si>
  <si>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</si>
  <si>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</si>
  <si>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</si>
  <si>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</si>
  <si>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</si>
  <si>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</si>
  <si>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</si>
  <si>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</si>
  <si>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</si>
  <si>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</si>
  <si>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</si>
  <si>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</si>
  <si>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</si>
  <si>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</si>
  <si>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</si>
  <si>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</si>
  <si>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</si>
  <si>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</si>
  <si>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</si>
  <si>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</si>
  <si>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</si>
  <si>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</si>
  <si>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</si>
  <si>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</si>
  <si>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</si>
  <si>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</si>
  <si>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</si>
  <si>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</si>
  <si>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</si>
  <si>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</si>
  <si>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</si>
  <si>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</si>
  <si>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</si>
  <si>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</si>
  <si>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</si>
  <si>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</si>
  <si>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</si>
  <si>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</si>
  <si>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</si>
  <si>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</si>
  <si>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</si>
  <si>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</si>
  <si>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</si>
  <si>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</si>
  <si>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</si>
  <si>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</si>
  <si>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</si>
  <si>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</si>
  <si>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</si>
  <si>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</si>
  <si>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</si>
  <si>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</si>
  <si>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</si>
  <si>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</si>
  <si>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</si>
  <si>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</si>
  <si>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</si>
  <si>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</si>
  <si>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</si>
  <si>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</si>
  <si>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</si>
  <si>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</si>
  <si>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</si>
  <si>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</si>
  <si>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</si>
  <si>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</si>
  <si>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</si>
  <si>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</si>
  <si>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</si>
  <si>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</si>
  <si>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</si>
  <si>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</si>
  <si>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</si>
  <si>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</si>
  <si>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</si>
  <si>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</si>
  <si>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</si>
  <si>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</si>
  <si>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</si>
  <si>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</si>
  <si>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</si>
  <si>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</si>
  <si>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</si>
  <si>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</si>
  <si>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</si>
  <si>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</si>
  <si>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</si>
  <si>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</si>
  <si>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</si>
  <si>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</si>
  <si>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</si>
  <si>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</si>
  <si>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</si>
  <si>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</si>
  <si>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</si>
  <si>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</si>
  <si>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</si>
  <si>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</si>
  <si>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</si>
  <si>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</si>
  <si>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</si>
  <si>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</si>
  <si>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</si>
  <si>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</si>
  <si>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</si>
  <si>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</si>
  <si>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</si>
  <si>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</si>
  <si>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</si>
  <si>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</si>
  <si>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</si>
  <si>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</si>
  <si>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</si>
  <si>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</si>
  <si>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</si>
  <si>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</si>
  <si>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</si>
  <si>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</si>
  <si>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</si>
  <si>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</si>
  <si>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</si>
  <si>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</si>
  <si>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</si>
  <si>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</si>
  <si>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</si>
  <si>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</si>
  <si>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</si>
  <si>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</si>
  <si>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</si>
  <si>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</si>
  <si>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</si>
  <si>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</si>
  <si>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</si>
  <si>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</si>
  <si>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</si>
  <si>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</si>
  <si>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</si>
  <si>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</si>
  <si>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</si>
  <si>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</si>
  <si>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</si>
  <si>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</si>
  <si>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</si>
  <si>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</si>
  <si>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</si>
  <si>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</si>
  <si>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</si>
  <si>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</si>
  <si>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</si>
  <si>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</si>
  <si>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</si>
  <si>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</si>
  <si>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</si>
  <si>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</si>
  <si>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</si>
  <si>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</si>
  <si>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</si>
  <si>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</si>
  <si>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</si>
  <si>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</si>
  <si>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</si>
  <si>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</si>
  <si>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</si>
  <si>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</si>
  <si>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</si>
  <si>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</si>
  <si>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</si>
  <si>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</si>
  <si>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</si>
  <si>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</si>
  <si>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</si>
  <si>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</si>
  <si>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</si>
  <si>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</si>
  <si>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</si>
  <si>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</si>
  <si>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</si>
  <si>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</si>
  <si>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</si>
  <si>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</si>
  <si>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</si>
  <si>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</si>
  <si>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</si>
  <si>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</si>
  <si>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</si>
  <si>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</si>
  <si>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</si>
  <si>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</si>
  <si>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</si>
  <si>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</si>
  <si>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</si>
  <si>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</si>
  <si>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</si>
  <si>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</si>
  <si>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</si>
  <si>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</si>
  <si>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</si>
  <si>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</si>
  <si>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</si>
  <si>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</si>
  <si>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</si>
  <si>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</si>
  <si>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</si>
  <si>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</si>
  <si>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</si>
  <si>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</si>
  <si>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</si>
  <si>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</si>
  <si>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</si>
  <si>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</si>
  <si>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</si>
  <si>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</si>
  <si>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</si>
  <si>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</si>
  <si>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</si>
  <si>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</si>
  <si>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</si>
  <si>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</si>
  <si>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</si>
  <si>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</si>
  <si>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</si>
  <si>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</si>
  <si>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</si>
  <si>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</si>
  <si>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</si>
  <si>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</si>
  <si>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</si>
  <si>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</si>
  <si>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</si>
  <si>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</si>
  <si>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</si>
  <si>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</si>
  <si>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</si>
  <si>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</si>
  <si>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</si>
  <si>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</si>
  <si>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</si>
  <si>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</si>
  <si>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</si>
  <si>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</si>
  <si>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</si>
  <si>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</si>
  <si>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</si>
  <si>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</si>
  <si>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</si>
  <si>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</si>
  <si>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</si>
  <si>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</si>
  <si>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</si>
  <si>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</si>
  <si>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</si>
  <si>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</si>
  <si>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</si>
  <si>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</si>
  <si>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</si>
  <si>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</si>
  <si>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</si>
  <si>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</si>
  <si>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</si>
  <si>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</si>
  <si>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</si>
  <si>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</si>
  <si>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</si>
  <si>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</si>
  <si>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</si>
  <si>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</si>
  <si>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</si>
  <si>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</si>
  <si>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</si>
  <si>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</si>
  <si>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</si>
  <si>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</si>
  <si>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</si>
  <si>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</si>
  <si>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</si>
  <si>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</si>
  <si>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</si>
  <si>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</si>
  <si>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</si>
  <si>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</si>
  <si>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</si>
  <si>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</si>
  <si>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</si>
  <si>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</si>
  <si>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</si>
  <si>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</si>
  <si>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</si>
  <si>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</si>
  <si>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</si>
  <si>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</si>
  <si>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</si>
  <si>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</si>
  <si>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</si>
  <si>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</si>
  <si>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</si>
  <si>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</si>
  <si>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</si>
  <si>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</si>
  <si>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</si>
  <si>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</si>
  <si>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</si>
  <si>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</si>
  <si>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</si>
  <si>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</si>
  <si>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</si>
  <si>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</si>
  <si>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</si>
  <si>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</si>
  <si>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</si>
  <si>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</si>
  <si>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</si>
  <si>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</si>
  <si>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</si>
  <si>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</si>
  <si>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</si>
  <si>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</si>
  <si>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</si>
  <si>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</si>
  <si>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</si>
  <si>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</si>
  <si>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</si>
  <si>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</si>
  <si>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</si>
  <si>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</si>
  <si>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</si>
  <si>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</si>
  <si>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</si>
  <si>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</si>
  <si>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</si>
  <si>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</si>
  <si>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</si>
  <si>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</si>
  <si>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</si>
  <si>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</si>
  <si>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</si>
  <si>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</si>
  <si>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</si>
  <si>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</si>
  <si>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</si>
  <si>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</si>
  <si>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</si>
  <si>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</si>
  <si>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</si>
  <si>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</si>
  <si>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</si>
  <si>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</si>
  <si>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</si>
  <si>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</si>
  <si>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</si>
  <si>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</si>
  <si>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</si>
  <si>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</si>
  <si>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</si>
  <si>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</si>
  <si>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</si>
  <si>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</si>
  <si>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</si>
  <si>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</si>
  <si>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</si>
  <si>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</si>
  <si>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</si>
  <si>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</si>
  <si>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</si>
  <si>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</si>
  <si>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</si>
  <si>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</si>
  <si>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</si>
  <si>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</si>
  <si>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</si>
  <si>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</si>
  <si>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</si>
  <si>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</si>
  <si>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</si>
  <si>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</si>
  <si>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</si>
  <si>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</si>
  <si>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</si>
  <si>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</si>
  <si>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</si>
  <si>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</si>
  <si>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</si>
  <si>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</si>
  <si>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</si>
  <si>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</si>
  <si>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</si>
  <si>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</si>
  <si>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</si>
  <si>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</si>
  <si>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</si>
  <si>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</si>
  <si>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</si>
  <si>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</si>
  <si>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</si>
  <si>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</si>
  <si>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</si>
  <si>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</si>
  <si>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</si>
  <si>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</si>
  <si>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</si>
  <si>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</si>
  <si>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</si>
  <si>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</si>
  <si>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</si>
  <si>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</si>
  <si>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</si>
  <si>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</si>
  <si>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</si>
  <si>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</si>
  <si>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</si>
  <si>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</si>
  <si>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</si>
  <si>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</si>
  <si>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</si>
  <si>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</si>
  <si>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</si>
  <si>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</si>
  <si>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</si>
  <si>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</si>
  <si>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</si>
  <si>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</si>
  <si>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</si>
  <si>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</si>
  <si>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</si>
  <si>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</si>
  <si>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</si>
  <si>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</si>
  <si>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</si>
  <si>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</si>
  <si>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</si>
  <si>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</si>
  <si>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</si>
  <si>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</si>
  <si>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</si>
  <si>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</si>
  <si>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</si>
  <si>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</si>
  <si>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</si>
  <si>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</si>
  <si>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</si>
  <si>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</si>
  <si>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</si>
  <si>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</si>
  <si>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</si>
  <si>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</si>
  <si>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</si>
  <si>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</si>
  <si>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</si>
  <si>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</si>
  <si>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</si>
  <si>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</si>
  <si>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</si>
  <si>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</si>
  <si>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</si>
  <si>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</si>
  <si>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</si>
  <si>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</si>
  <si>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</si>
  <si>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</si>
  <si>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</si>
  <si>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</si>
  <si>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</si>
  <si>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</si>
  <si>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</si>
  <si>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</si>
  <si>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</si>
  <si>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</si>
  <si>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</si>
  <si>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</si>
  <si>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</si>
  <si>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</si>
  <si>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</si>
  <si>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</si>
  <si>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</si>
  <si>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</si>
  <si>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</si>
  <si>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</si>
  <si>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</si>
  <si>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</si>
  <si>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</si>
  <si>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</si>
  <si>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</si>
  <si>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</si>
  <si>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</si>
  <si>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</si>
  <si>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</si>
  <si>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</si>
  <si>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</si>
  <si>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</si>
  <si>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</si>
  <si>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</si>
  <si>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</si>
  <si>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</si>
  <si>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</si>
  <si>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</si>
  <si>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</si>
  <si>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</si>
  <si>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</si>
  <si>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</si>
  <si>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</si>
  <si>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</si>
  <si>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</si>
  <si>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</si>
  <si>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</si>
  <si>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</si>
  <si>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</si>
  <si>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</si>
  <si>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</si>
  <si>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</si>
  <si>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</si>
  <si>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</si>
  <si>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</si>
  <si>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</si>
  <si>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</si>
  <si>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</si>
  <si>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</si>
  <si>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</si>
  <si>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</si>
  <si>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</si>
  <si>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</si>
  <si>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</si>
  <si>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</si>
  <si>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</si>
  <si>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</si>
  <si>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</si>
  <si>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</si>
  <si>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</si>
  <si>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</si>
  <si>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</si>
  <si>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</si>
  <si>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</si>
  <si>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</si>
  <si>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</si>
  <si>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</si>
  <si>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</si>
  <si>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</si>
  <si>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</si>
  <si>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</si>
  <si>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</si>
  <si>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</si>
  <si>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</si>
  <si>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</si>
  <si>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</si>
  <si>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</si>
  <si>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</si>
  <si>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</si>
  <si>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</si>
  <si>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</si>
  <si>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</si>
  <si>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</si>
  <si>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</si>
  <si>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</si>
  <si>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</si>
  <si>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</si>
  <si>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</si>
  <si>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</si>
  <si>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</si>
  <si>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</si>
  <si>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</si>
  <si>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</si>
  <si>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</si>
  <si>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</si>
  <si>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</si>
  <si>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</si>
  <si>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</si>
  <si>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</si>
  <si>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</si>
  <si>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</si>
  <si>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</si>
  <si>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</si>
  <si>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</si>
  <si>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</si>
  <si>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</si>
  <si>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</si>
  <si>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</si>
  <si>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</si>
  <si>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</si>
  <si>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</si>
  <si>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</si>
  <si>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</si>
  <si>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</si>
  <si>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</si>
  <si>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</si>
  <si>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</si>
  <si>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</si>
  <si>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</si>
  <si>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</si>
  <si>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</si>
  <si>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</si>
  <si>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</si>
  <si>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</si>
  <si>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</si>
  <si>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</si>
  <si>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</si>
  <si>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</si>
  <si>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</si>
  <si>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</si>
  <si>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</si>
  <si>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</si>
  <si>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</si>
  <si>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</si>
  <si>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</si>
  <si>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</si>
  <si>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</si>
  <si>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</si>
  <si>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</si>
  <si>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</si>
  <si>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</si>
  <si>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</si>
  <si>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</si>
  <si>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</si>
  <si>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</si>
  <si>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</si>
  <si>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</si>
  <si>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</si>
  <si>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</si>
  <si>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</si>
  <si>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</si>
  <si>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</si>
  <si>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</si>
  <si>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</si>
  <si>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</si>
  <si>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</si>
  <si>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</si>
  <si>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</si>
  <si>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</si>
  <si>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</si>
  <si>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</si>
  <si>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</si>
  <si>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</si>
  <si>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</si>
  <si>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</si>
  <si>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</si>
  <si>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</si>
  <si>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</si>
  <si>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</si>
  <si>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</si>
  <si>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</si>
  <si>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</si>
  <si>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</si>
  <si>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</si>
  <si>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</si>
  <si>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</si>
  <si>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</si>
  <si>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</si>
  <si>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</si>
  <si>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</si>
  <si>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</si>
  <si>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</si>
  <si>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</si>
  <si>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</si>
  <si>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</si>
  <si>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</si>
  <si>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</si>
  <si>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</si>
  <si>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</si>
  <si>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</si>
  <si>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</si>
  <si>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</si>
  <si>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</si>
  <si>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</si>
  <si>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</si>
  <si>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</si>
  <si>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</si>
  <si>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</si>
  <si>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</si>
  <si>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</si>
  <si>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</si>
  <si>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</si>
  <si>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</si>
  <si>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</si>
  <si>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</si>
  <si>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</si>
  <si>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</si>
  <si>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</si>
  <si>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</si>
  <si>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</si>
  <si>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</si>
  <si>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</si>
  <si>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</si>
  <si>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</si>
  <si>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</si>
  <si>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</si>
  <si>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</si>
  <si>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</si>
  <si>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</si>
  <si>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</si>
  <si>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</si>
  <si>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</si>
  <si>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</si>
  <si>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</si>
  <si>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</si>
  <si>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</si>
  <si>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</si>
  <si>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</si>
  <si>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</si>
  <si>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</si>
  <si>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</si>
  <si>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</si>
  <si>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</si>
  <si>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</si>
  <si>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</si>
  <si>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</si>
  <si>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</si>
  <si>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</si>
  <si>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</si>
  <si>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</si>
  <si>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</si>
  <si>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</si>
  <si>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</si>
  <si>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</si>
  <si>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</si>
  <si>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</si>
  <si>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</si>
  <si>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</si>
  <si>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</si>
  <si>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</si>
  <si>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</si>
  <si>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</si>
  <si>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</si>
  <si>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</si>
  <si>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</si>
  <si>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</si>
  <si>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</si>
  <si>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</si>
  <si>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</si>
  <si>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</si>
  <si>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</si>
  <si>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</si>
  <si>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</si>
  <si>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</si>
  <si>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</si>
  <si>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</si>
  <si>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</si>
  <si>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</si>
  <si>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</si>
  <si>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</si>
  <si>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</si>
  <si>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</si>
  <si>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</si>
  <si>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</si>
  <si>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</si>
  <si>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</si>
  <si>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</si>
  <si>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</si>
  <si>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</si>
  <si>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</si>
  <si>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</si>
  <si>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</si>
  <si>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</si>
  <si>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</si>
  <si>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</si>
  <si>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</si>
  <si>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</si>
  <si>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</si>
  <si>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</si>
  <si>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</si>
  <si>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</si>
  <si>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</si>
  <si>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</si>
  <si>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</si>
  <si>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</si>
  <si>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</si>
  <si>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</si>
  <si>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</si>
  <si>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</si>
  <si>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</si>
  <si>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</si>
  <si>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</si>
  <si>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</si>
  <si>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</si>
  <si>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</si>
  <si>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</si>
  <si>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</si>
  <si>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</si>
  <si>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</si>
  <si>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</si>
  <si>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</si>
  <si>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</si>
  <si>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</si>
  <si>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</si>
  <si>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</si>
  <si>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</si>
  <si>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</si>
  <si>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</si>
  <si>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</si>
  <si>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</si>
  <si>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</si>
  <si>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</si>
  <si>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</si>
  <si>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</si>
  <si>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</si>
  <si>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</si>
  <si>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</si>
  <si>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</si>
  <si>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</si>
  <si>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</si>
  <si>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</si>
  <si>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</si>
  <si>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</si>
  <si>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</si>
  <si>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</si>
  <si>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</si>
  <si>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</si>
  <si>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</si>
  <si>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</si>
  <si>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</si>
  <si>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</si>
  <si>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</si>
  <si>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</si>
  <si>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</si>
  <si>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</si>
  <si>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</si>
  <si>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</si>
  <si>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</si>
  <si>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</si>
  <si>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</si>
  <si>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</si>
  <si>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</si>
  <si>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</si>
  <si>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</si>
  <si>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</si>
  <si>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</si>
  <si>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</si>
  <si>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</si>
  <si>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</si>
  <si>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</si>
  <si>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</si>
  <si>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</si>
  <si>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</si>
  <si>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</si>
  <si>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</si>
  <si>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</si>
  <si>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</si>
  <si>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</si>
  <si>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</si>
  <si>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</si>
  <si>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</si>
  <si>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</si>
  <si>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</si>
  <si>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</si>
  <si>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</si>
  <si>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</si>
  <si>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</si>
  <si>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</si>
  <si>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</si>
  <si>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</si>
  <si>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</si>
  <si>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</si>
  <si>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</si>
  <si>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</si>
  <si>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</si>
  <si>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</si>
  <si>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</si>
  <si>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</si>
  <si>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</si>
  <si>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</si>
  <si>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</si>
  <si>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</si>
  <si>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</si>
  <si>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</si>
  <si>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</si>
  <si>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</si>
  <si>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</si>
  <si>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</si>
  <si>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</si>
  <si>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</si>
  <si>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</si>
  <si>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</si>
  <si>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</si>
  <si>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</si>
  <si>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</si>
  <si>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</si>
  <si>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</si>
  <si>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</si>
  <si>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</si>
  <si>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</si>
  <si>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</si>
  <si>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</si>
  <si>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</si>
  <si>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</si>
  <si>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</si>
  <si>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</si>
  <si>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</si>
  <si>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</si>
  <si>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</si>
  <si>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</si>
  <si>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</si>
  <si>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</si>
  <si>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</si>
  <si>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</si>
  <si>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</si>
  <si>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</si>
  <si>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</si>
  <si>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</si>
  <si>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</si>
  <si>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</si>
  <si>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</si>
  <si>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</si>
  <si>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</si>
  <si>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</si>
  <si>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</si>
  <si>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</si>
  <si>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</si>
  <si>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</si>
  <si>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</si>
  <si>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</si>
  <si>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</si>
  <si>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</si>
  <si>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</si>
  <si>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</si>
  <si>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</si>
  <si>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</si>
  <si>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</si>
  <si>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</si>
  <si>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</si>
  <si>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</si>
  <si>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</si>
  <si>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</si>
  <si>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</si>
  <si>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</si>
  <si>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</si>
  <si>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</si>
  <si>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</si>
  <si>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</si>
  <si>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</si>
  <si>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</si>
  <si>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</si>
  <si>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</si>
  <si>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</si>
  <si>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</si>
  <si>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</si>
  <si>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</si>
  <si>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</si>
  <si>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</si>
  <si>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</si>
  <si>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</si>
  <si>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</si>
  <si>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</si>
  <si>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</si>
  <si>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</si>
  <si>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</si>
  <si>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</si>
  <si>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</si>
  <si>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</si>
  <si>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</si>
  <si>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</si>
  <si>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</si>
  <si>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</si>
  <si>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</si>
  <si>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</si>
  <si>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</si>
  <si>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</si>
  <si>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</si>
  <si>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</si>
  <si>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</si>
  <si>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</si>
  <si>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</si>
  <si>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</si>
  <si>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</si>
  <si>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</si>
  <si>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</si>
  <si>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</si>
  <si>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</si>
  <si>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</si>
  <si>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</si>
  <si>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</si>
  <si>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</si>
  <si>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</si>
  <si>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</si>
  <si>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</si>
  <si>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</si>
  <si>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</si>
  <si>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</si>
  <si>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</si>
  <si>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</si>
  <si>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</si>
  <si>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</si>
  <si>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</si>
  <si>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</si>
  <si>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</si>
  <si>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</si>
  <si>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</si>
  <si>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</si>
  <si>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</si>
  <si>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</si>
  <si>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</si>
  <si>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</si>
  <si>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</si>
  <si>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</si>
  <si>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</si>
  <si>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</si>
  <si>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</si>
  <si>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</si>
  <si>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</si>
  <si>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</si>
  <si>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</si>
  <si>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</si>
  <si>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</si>
  <si>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</si>
  <si>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</si>
  <si>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</si>
  <si>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</si>
  <si>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</si>
  <si>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</si>
  <si>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</si>
  <si>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</si>
  <si>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</si>
  <si>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</si>
  <si>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</si>
  <si>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</si>
  <si>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</si>
  <si>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</si>
  <si>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</si>
  <si>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</si>
  <si>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</si>
  <si>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</si>
  <si>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</si>
  <si>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</si>
  <si>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</si>
  <si>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</si>
  <si>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</si>
  <si>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</si>
  <si>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</si>
  <si>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</si>
  <si>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</si>
  <si>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</si>
  <si>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</si>
  <si>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</si>
  <si>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</si>
  <si>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</si>
  <si>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</si>
  <si>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</si>
  <si>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</si>
  <si>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</si>
  <si>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</si>
  <si>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</si>
  <si>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</si>
  <si>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</si>
  <si>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</si>
  <si>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</si>
  <si>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</si>
  <si>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</si>
  <si>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</si>
  <si>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</si>
  <si>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</si>
  <si>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</si>
  <si>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</si>
  <si>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</si>
  <si>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</si>
  <si>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</si>
  <si>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</si>
  <si>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</si>
  <si>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</si>
  <si>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</si>
  <si>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</si>
  <si>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</si>
  <si>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</si>
  <si>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</si>
  <si>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</si>
  <si>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</si>
  <si>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</si>
  <si>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</si>
  <si>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</si>
  <si>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</si>
  <si>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</si>
  <si>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</si>
  <si>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</si>
  <si>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</si>
  <si>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</si>
  <si>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</si>
  <si>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</si>
  <si>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</si>
  <si>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</si>
  <si>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</si>
  <si>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</si>
  <si>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</si>
  <si>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</si>
  <si>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</si>
  <si>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</si>
  <si>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</si>
  <si>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</si>
  <si>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</si>
  <si>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</si>
  <si>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</si>
  <si>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</si>
  <si>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</si>
  <si>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</si>
  <si>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</si>
  <si>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</si>
  <si>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</si>
  <si>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</si>
  <si>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</si>
  <si>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</si>
  <si>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</si>
  <si>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</si>
  <si>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</si>
  <si>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</si>
  <si>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</si>
  <si>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</si>
  <si>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</si>
  <si>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</si>
  <si>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</si>
  <si>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</si>
  <si>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</si>
  <si>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</si>
  <si>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</si>
  <si>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</si>
  <si>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</si>
  <si>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</si>
  <si>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</si>
  <si>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</si>
  <si>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</si>
  <si>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</si>
  <si>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</si>
  <si>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</si>
  <si>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</si>
  <si>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</si>
  <si>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</si>
  <si>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</si>
  <si>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</si>
  <si>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</si>
  <si>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</si>
  <si>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</si>
  <si>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</si>
  <si>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</si>
  <si>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</si>
  <si>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</si>
  <si>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</si>
  <si>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</si>
  <si>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</si>
  <si>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</si>
  <si>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</si>
  <si>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</si>
  <si>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</si>
  <si>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</si>
  <si>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</si>
  <si>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</si>
  <si>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</si>
  <si>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</si>
  <si>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</si>
  <si>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</si>
  <si>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</si>
  <si>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</si>
  <si>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</si>
  <si>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</si>
  <si>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</si>
  <si>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</si>
  <si>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</si>
  <si>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</si>
  <si>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</si>
  <si>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</si>
  <si>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</si>
  <si>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</si>
  <si>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</si>
  <si>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</si>
  <si>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</si>
  <si>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</si>
  <si>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</si>
  <si>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</si>
  <si>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</si>
  <si>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</si>
  <si>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</si>
  <si>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</si>
  <si>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</si>
  <si>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</si>
  <si>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</si>
  <si>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</si>
  <si>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</si>
  <si>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</si>
  <si>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</si>
  <si>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</si>
  <si>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</si>
  <si>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</si>
  <si>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</si>
  <si>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</si>
  <si>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</si>
  <si>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</si>
  <si>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</si>
  <si>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</si>
  <si>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</si>
  <si>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</si>
  <si>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</si>
  <si>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</si>
  <si>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</si>
  <si>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</si>
  <si>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</si>
  <si>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</si>
  <si>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</si>
  <si>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</si>
  <si>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</si>
  <si>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</si>
  <si>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</si>
  <si>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</si>
  <si>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</si>
  <si>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</si>
  <si>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</si>
  <si>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</si>
  <si>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</si>
  <si>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</si>
  <si>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</si>
  <si>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</si>
  <si>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</si>
  <si>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</si>
  <si>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</si>
  <si>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</si>
  <si>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</si>
  <si>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</si>
  <si>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</si>
  <si>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</si>
  <si>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</si>
  <si>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</si>
  <si>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</si>
  <si>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</si>
  <si>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</si>
  <si>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</si>
  <si>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</si>
  <si>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</si>
  <si>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</si>
  <si>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</si>
  <si>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</si>
  <si>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</si>
  <si>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</si>
  <si>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</si>
  <si>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</si>
  <si>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</si>
  <si>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</si>
  <si>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</si>
  <si>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</si>
  <si>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</si>
  <si>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</si>
  <si>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</si>
  <si>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</si>
  <si>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</si>
  <si>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</si>
  <si>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</si>
  <si>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</si>
  <si>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</si>
  <si>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</si>
  <si>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</si>
  <si>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</si>
  <si>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</si>
  <si>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</si>
  <si>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</si>
  <si>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</si>
  <si>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</si>
  <si>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</si>
  <si>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</si>
  <si>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</si>
  <si>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</si>
  <si>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</si>
  <si>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</si>
  <si>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</si>
  <si>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</si>
  <si>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</si>
  <si>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</si>
  <si>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</si>
  <si>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</si>
  <si>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</si>
  <si>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</si>
  <si>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</si>
  <si>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</si>
  <si>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</si>
  <si>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</si>
  <si>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</si>
  <si>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</si>
  <si>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</si>
  <si>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</si>
  <si>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</si>
  <si>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</si>
  <si>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</si>
  <si>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</si>
  <si>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</si>
  <si>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</si>
  <si>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</si>
  <si>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</si>
  <si>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</si>
  <si>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</si>
  <si>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</si>
  <si>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</si>
  <si>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</si>
  <si>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</si>
  <si>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</si>
  <si>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</si>
  <si>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</si>
  <si>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</si>
  <si>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</si>
  <si>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</si>
  <si>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</si>
  <si>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</si>
  <si>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</si>
  <si>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</si>
  <si>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</si>
  <si>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</si>
  <si>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</si>
  <si>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</si>
  <si>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</si>
  <si>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</si>
  <si>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</si>
  <si>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</si>
  <si>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</si>
  <si>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</si>
  <si>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</si>
  <si>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</si>
  <si>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</si>
  <si>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</si>
  <si>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</si>
  <si>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</si>
  <si>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</si>
  <si>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</si>
  <si>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</si>
  <si>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</si>
  <si>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</si>
  <si>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</si>
  <si>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</si>
  <si>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</si>
  <si>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</si>
  <si>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</si>
  <si>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</si>
  <si>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</si>
  <si>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</si>
  <si>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</si>
  <si>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</si>
  <si>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</si>
  <si>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</si>
  <si>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</si>
  <si>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</si>
  <si>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</si>
  <si>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</si>
  <si>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</si>
  <si>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</si>
  <si>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</si>
  <si>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</si>
  <si>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</si>
  <si>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</si>
  <si>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</si>
  <si>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</si>
  <si>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</si>
  <si>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</si>
  <si>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</si>
  <si>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</si>
  <si>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</si>
  <si>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</si>
  <si>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</si>
  <si>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</si>
  <si>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</si>
  <si>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</si>
  <si>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</si>
  <si>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</si>
  <si>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</si>
  <si>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</si>
  <si>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</si>
  <si>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</si>
  <si>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</si>
  <si>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</si>
  <si>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</si>
  <si>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</si>
  <si>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</si>
  <si>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</si>
  <si>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</si>
  <si>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</si>
  <si>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</si>
  <si>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</si>
  <si>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</si>
  <si>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</si>
  <si>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</si>
  <si>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</si>
  <si>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</si>
  <si>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</si>
  <si>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</si>
  <si>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</si>
  <si>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</si>
  <si>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</si>
  <si>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</si>
  <si>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</si>
  <si>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</si>
  <si>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</si>
  <si>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</si>
  <si>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</si>
  <si>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</si>
  <si>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</si>
  <si>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</si>
  <si>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</si>
  <si>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</si>
  <si>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</si>
  <si>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</si>
  <si>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</si>
  <si>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</si>
  <si>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</si>
  <si>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</si>
  <si>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</si>
  <si>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</si>
  <si>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</si>
  <si>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</si>
  <si>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</si>
  <si>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</si>
  <si>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</si>
  <si>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</si>
  <si>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</si>
  <si>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</si>
  <si>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</si>
  <si>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</si>
  <si>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</si>
  <si>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</si>
  <si>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</si>
  <si>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</si>
  <si>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</si>
  <si>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</si>
  <si>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</si>
  <si>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</si>
  <si>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</si>
  <si>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</si>
  <si>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</si>
  <si>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</si>
  <si>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</si>
  <si>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</si>
  <si>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</si>
  <si>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</si>
  <si>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</si>
  <si>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</si>
  <si>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</si>
  <si>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</si>
  <si>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</si>
  <si>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</si>
  <si>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</si>
  <si>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</si>
  <si>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</si>
  <si>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</si>
  <si>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</si>
  <si>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</si>
  <si>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</si>
  <si>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</si>
  <si>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</si>
  <si>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</si>
  <si>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</si>
  <si>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</si>
  <si>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</si>
  <si>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</si>
  <si>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</si>
  <si>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</si>
  <si>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</si>
  <si>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</si>
  <si>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</si>
  <si>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</si>
  <si>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</si>
  <si>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</si>
  <si>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</si>
  <si>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</si>
  <si>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</si>
  <si>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</si>
  <si>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</si>
  <si>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</si>
  <si>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</si>
  <si>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</si>
  <si>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</si>
  <si>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</si>
  <si>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</si>
  <si>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</si>
  <si>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</si>
  <si>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</si>
  <si>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</si>
  <si>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</si>
  <si>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</si>
  <si>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</si>
  <si>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</si>
  <si>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</si>
  <si>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</si>
  <si>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</si>
  <si>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</si>
  <si>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</si>
  <si>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</si>
  <si>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</si>
  <si>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</si>
  <si>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</si>
  <si>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</si>
  <si>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</si>
  <si>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</si>
  <si>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</si>
  <si>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</si>
  <si>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</si>
  <si>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</si>
  <si>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</si>
  <si>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</si>
  <si>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</si>
  <si>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</si>
  <si>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</si>
  <si>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</si>
  <si>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</si>
  <si>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</si>
  <si>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</si>
  <si>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</si>
  <si>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</si>
  <si>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</si>
  <si>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</si>
  <si>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</si>
  <si>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</si>
  <si>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</si>
  <si>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</si>
  <si>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</si>
  <si>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</si>
  <si>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</si>
  <si>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</si>
  <si>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</si>
  <si>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</si>
  <si>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</si>
  <si>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</si>
  <si>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</si>
  <si>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</si>
  <si>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</si>
  <si>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</si>
  <si>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</si>
  <si>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</si>
  <si>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</si>
  <si>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</si>
  <si>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</si>
  <si>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</si>
  <si>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</si>
  <si>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</si>
  <si>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</si>
  <si>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</si>
  <si>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</si>
  <si>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</si>
  <si>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</si>
  <si>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</si>
  <si>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</si>
  <si>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</si>
  <si>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</si>
  <si>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</si>
  <si>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</si>
  <si>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</si>
  <si>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</si>
  <si>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</si>
  <si>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</si>
  <si>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</si>
  <si>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</si>
  <si>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</si>
  <si>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</si>
  <si>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</si>
  <si>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</si>
  <si>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</si>
  <si>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</si>
  <si>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</si>
  <si>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</si>
  <si>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</si>
  <si>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</si>
  <si>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</si>
  <si>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</si>
  <si>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</si>
  <si>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</si>
  <si>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</si>
  <si>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</si>
  <si>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</si>
  <si>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</si>
  <si>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</si>
  <si>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</si>
  <si>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</si>
  <si>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</si>
  <si>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</si>
  <si>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</si>
  <si>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</si>
  <si>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</si>
  <si>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</si>
  <si>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</si>
  <si>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</si>
  <si>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</si>
  <si>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</si>
  <si>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</si>
  <si>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</si>
  <si>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</si>
  <si>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</si>
  <si>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</si>
  <si>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</si>
  <si>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</si>
  <si>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</si>
  <si>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</si>
  <si>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</si>
  <si>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</si>
  <si>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</si>
  <si>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</si>
  <si>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</si>
  <si>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</si>
  <si>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</si>
  <si>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</si>
  <si>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</si>
  <si>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</si>
  <si>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</si>
  <si>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</si>
  <si>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</si>
  <si>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</si>
  <si>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</si>
  <si>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</si>
  <si>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</si>
  <si>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</si>
  <si>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</si>
  <si>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</si>
  <si>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</si>
  <si>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</si>
  <si>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</si>
  <si>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</si>
  <si>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</si>
  <si>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</si>
  <si>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</si>
  <si>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</si>
  <si>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</si>
  <si>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</si>
  <si>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</si>
  <si>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</si>
  <si>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</si>
  <si>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</si>
  <si>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</si>
  <si>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</si>
  <si>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</si>
  <si>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</si>
  <si>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</si>
  <si>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</si>
  <si>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</si>
  <si>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</si>
  <si>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</si>
  <si>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</si>
  <si>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</si>
  <si>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</si>
  <si>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</si>
  <si>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</si>
  <si>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</si>
  <si>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</si>
  <si>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</si>
  <si>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</si>
  <si>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</si>
  <si>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</si>
  <si>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</si>
  <si>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</si>
  <si>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</si>
  <si>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</si>
  <si>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</si>
  <si>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</si>
  <si>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</si>
  <si>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</si>
  <si>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</si>
  <si>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</si>
  <si>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</si>
  <si>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</si>
  <si>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</si>
  <si>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</si>
  <si>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</si>
  <si>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</si>
  <si>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</si>
  <si>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</si>
  <si>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</si>
  <si>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</si>
  <si>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</si>
  <si>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</si>
  <si>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</si>
  <si>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</si>
  <si>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</si>
  <si>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</si>
  <si>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</si>
  <si>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</si>
  <si>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</si>
  <si>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</si>
  <si>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</si>
  <si>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</si>
  <si>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</si>
  <si>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</si>
  <si>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</si>
  <si>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</si>
  <si>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</si>
  <si>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</si>
  <si>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</si>
  <si>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</si>
  <si>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</si>
  <si>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</si>
  <si>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</si>
  <si>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</si>
  <si>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</si>
  <si>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</si>
  <si>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</si>
  <si>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</si>
  <si>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</si>
  <si>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</si>
  <si>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</si>
  <si>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</si>
  <si>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</si>
  <si>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</si>
  <si>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</si>
  <si>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</si>
  <si>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</si>
  <si>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</si>
  <si>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</si>
  <si>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</si>
  <si>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</si>
  <si>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</si>
  <si>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</si>
  <si>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</si>
  <si>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</si>
  <si>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</si>
  <si>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</si>
  <si>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</si>
  <si>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</si>
  <si>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</si>
  <si>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</si>
  <si>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</si>
  <si>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</si>
  <si>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</si>
  <si>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</si>
  <si>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</si>
  <si>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</si>
  <si>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</si>
  <si>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</si>
  <si>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</si>
  <si>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</si>
  <si>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</si>
  <si>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</si>
  <si>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</si>
  <si>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</si>
  <si>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</si>
  <si>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</si>
  <si>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</si>
  <si>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</si>
  <si>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</si>
  <si>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</si>
  <si>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</si>
  <si>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</si>
  <si>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</si>
  <si>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</si>
  <si>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</si>
  <si>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</si>
  <si>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</si>
  <si>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</si>
  <si>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</si>
  <si>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</si>
  <si>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</si>
  <si>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</si>
  <si>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</si>
  <si>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</si>
  <si>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</si>
  <si>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</si>
  <si>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</si>
  <si>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</si>
  <si>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</si>
  <si>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</si>
  <si>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</si>
  <si>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</si>
  <si>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</si>
  <si>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</si>
  <si>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</si>
  <si>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</si>
  <si>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</si>
  <si>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</si>
  <si>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</si>
  <si>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</si>
  <si>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</si>
  <si>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</si>
  <si>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</si>
  <si>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</si>
  <si>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</si>
  <si>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</si>
  <si>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</si>
  <si>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</si>
  <si>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</si>
  <si>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</si>
  <si>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</si>
  <si>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</si>
  <si>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</si>
  <si>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</si>
  <si>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</si>
  <si>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</si>
  <si>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</si>
  <si>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</si>
  <si>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</si>
  <si>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</si>
  <si>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</si>
  <si>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</si>
  <si>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</si>
  <si>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</si>
  <si>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</si>
  <si>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</si>
  <si>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</si>
  <si>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</si>
  <si>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</si>
  <si>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</si>
  <si>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</si>
  <si>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</si>
  <si>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</si>
  <si>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</si>
  <si>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</si>
  <si>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</si>
  <si>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</si>
  <si>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</si>
  <si>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</si>
  <si>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</si>
  <si>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</si>
  <si>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</si>
  <si>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</si>
  <si>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</si>
  <si>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</si>
  <si>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</si>
  <si>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</si>
  <si>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</si>
  <si>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</si>
  <si>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</si>
  <si>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</si>
  <si>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</si>
  <si>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</si>
  <si>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</si>
  <si>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</si>
  <si>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</si>
  <si>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</si>
  <si>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</si>
  <si>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</si>
  <si>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</si>
  <si>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</si>
  <si>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</si>
  <si>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</si>
  <si>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</si>
  <si>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</si>
  <si>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</si>
  <si>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</si>
  <si>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</si>
  <si>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</si>
  <si>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</si>
  <si>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</si>
  <si>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</si>
  <si>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</si>
  <si>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</si>
  <si>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</si>
  <si>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</si>
  <si>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</si>
  <si>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</si>
  <si>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</si>
  <si>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</si>
  <si>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</si>
  <si>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</si>
  <si>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</si>
  <si>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</si>
  <si>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</si>
  <si>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</si>
  <si>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</si>
  <si>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</si>
  <si>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</si>
  <si>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</si>
  <si>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</si>
  <si>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</si>
  <si>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</si>
  <si>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</si>
  <si>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</si>
  <si>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</si>
  <si>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</si>
  <si>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</si>
  <si>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</si>
  <si>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</si>
  <si>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</si>
  <si>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</si>
  <si>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</si>
  <si>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</si>
  <si>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</si>
  <si>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</si>
  <si>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</si>
  <si>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</si>
  <si>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</si>
  <si>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</si>
  <si>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</si>
  <si>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</si>
  <si>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</si>
  <si>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</si>
  <si>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</si>
  <si>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</si>
  <si>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</si>
  <si>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</si>
  <si>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</si>
  <si>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</si>
  <si>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</si>
  <si>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</si>
  <si>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</si>
  <si>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</si>
  <si>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</si>
  <si>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</si>
  <si>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</si>
  <si>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</si>
  <si>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</si>
  <si>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</si>
  <si>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</si>
  <si>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</si>
  <si>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</si>
  <si>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</si>
  <si>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</si>
  <si>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</si>
  <si>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</si>
  <si>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</si>
  <si>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</si>
  <si>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</si>
  <si>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</si>
  <si>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</si>
  <si>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</si>
  <si>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</si>
  <si>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</si>
  <si>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</si>
  <si>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</si>
  <si>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</si>
  <si>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</si>
  <si>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</si>
  <si>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</si>
  <si>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</si>
  <si>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</si>
  <si>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</si>
  <si>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</si>
  <si>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</si>
  <si>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</si>
  <si>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</si>
  <si>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</si>
  <si>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</si>
  <si>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</si>
  <si>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</si>
  <si>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</si>
  <si>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</si>
  <si>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</si>
  <si>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</si>
  <si>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</si>
  <si>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</si>
  <si>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</si>
  <si>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</si>
  <si>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</si>
  <si>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</si>
  <si>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</si>
  <si>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</si>
  <si>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</si>
  <si>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</si>
  <si>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</si>
  <si>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</si>
  <si>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</si>
  <si>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</si>
  <si>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</si>
  <si>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</si>
  <si>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</si>
  <si>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</si>
  <si>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</si>
  <si>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</si>
  <si>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</si>
  <si>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</si>
  <si>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</si>
  <si>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</si>
  <si>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</si>
  <si>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</si>
  <si>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</si>
  <si>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</si>
  <si>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</si>
  <si>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</si>
  <si>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</si>
  <si>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</si>
  <si>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</si>
  <si>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</si>
  <si>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</si>
  <si>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</si>
  <si>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</si>
  <si>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</si>
  <si>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</si>
  <si>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</si>
  <si>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</si>
  <si>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</si>
  <si>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</si>
  <si>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</si>
  <si>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</si>
  <si>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</si>
  <si>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</si>
  <si>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</si>
  <si>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</si>
  <si>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</si>
  <si>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</si>
  <si>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</si>
  <si>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</si>
  <si>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</si>
  <si>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</si>
  <si>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</si>
  <si>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</si>
  <si>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</si>
  <si>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</si>
  <si>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</si>
  <si>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</si>
  <si>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</si>
  <si>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</si>
  <si>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</si>
  <si>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</si>
  <si>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</si>
  <si>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</si>
  <si>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</si>
  <si>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</si>
  <si>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</si>
  <si>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</si>
  <si>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</si>
  <si>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</si>
  <si>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</si>
  <si>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</si>
  <si>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</si>
  <si>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</si>
  <si>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</si>
  <si>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</si>
  <si>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</si>
  <si>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</si>
  <si>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</si>
  <si>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</si>
  <si>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</si>
  <si>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</si>
  <si>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</si>
  <si>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</si>
  <si>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</si>
  <si>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</si>
  <si>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</si>
  <si>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</si>
  <si>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</si>
  <si>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</si>
  <si>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</si>
  <si>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</si>
  <si>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</si>
  <si>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</si>
  <si>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</si>
  <si>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</si>
  <si>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</si>
  <si>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</si>
  <si>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</si>
  <si>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</si>
  <si>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</si>
  <si>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</si>
  <si>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</si>
  <si>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</si>
  <si>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</si>
  <si>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</si>
  <si>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</si>
  <si>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</si>
  <si>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</si>
  <si>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</si>
  <si>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</si>
  <si>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</si>
  <si>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</si>
  <si>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</si>
  <si>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</si>
  <si>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</si>
  <si>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</si>
  <si>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</si>
  <si>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</si>
  <si>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</si>
  <si>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</si>
  <si>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</si>
  <si>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</si>
  <si>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</si>
  <si>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</si>
  <si>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</si>
  <si>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</si>
  <si>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</si>
  <si>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</si>
  <si>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</si>
  <si>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</si>
  <si>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</si>
  <si>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</si>
  <si>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</si>
  <si>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</si>
  <si>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</si>
  <si>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</si>
  <si>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</si>
  <si>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</si>
  <si>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</si>
  <si>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</si>
  <si>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</si>
  <si>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</si>
  <si>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</si>
  <si>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</si>
  <si>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</si>
  <si>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</si>
  <si>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</si>
  <si>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</si>
  <si>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</si>
  <si>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</si>
  <si>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</si>
  <si>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</si>
  <si>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</si>
  <si>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</si>
  <si>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</si>
  <si>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</si>
  <si>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</si>
  <si>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</si>
  <si>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</si>
  <si>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</si>
  <si>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</si>
  <si>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</si>
  <si>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</si>
  <si>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</si>
  <si>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</si>
  <si>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</si>
  <si>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</si>
  <si>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</si>
  <si>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</si>
  <si>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</si>
  <si>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</si>
  <si>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</si>
  <si>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</si>
  <si>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</si>
  <si>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</si>
  <si>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</si>
  <si>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</si>
  <si>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</si>
  <si>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</si>
  <si>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</si>
  <si>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</si>
  <si>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</si>
  <si>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</si>
  <si>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</si>
  <si>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</si>
  <si>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</si>
  <si>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</si>
  <si>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</si>
  <si>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</si>
  <si>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</si>
  <si>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</si>
  <si>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</si>
  <si>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</si>
  <si>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</si>
  <si>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</si>
  <si>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</si>
  <si>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</si>
  <si>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</si>
  <si>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</si>
  <si>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</si>
  <si>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</si>
  <si>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</si>
  <si>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</si>
  <si>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</si>
  <si>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</si>
  <si>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</si>
  <si>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</si>
  <si>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</si>
  <si>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</si>
  <si>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</si>
  <si>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</si>
  <si>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</si>
  <si>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</si>
  <si>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</si>
  <si>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</si>
  <si>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</si>
  <si>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</si>
  <si>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</si>
  <si>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</si>
  <si>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</si>
  <si>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</si>
  <si>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</si>
  <si>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</si>
  <si>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</si>
  <si>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</si>
  <si>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</si>
  <si>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</si>
  <si>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</si>
  <si>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</si>
  <si>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</si>
  <si>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</si>
  <si>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</si>
  <si>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</si>
  <si>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</si>
  <si>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</si>
  <si>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</si>
  <si>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</si>
  <si>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</si>
  <si>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</si>
  <si>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</si>
  <si>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</si>
  <si>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</si>
  <si>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</si>
  <si>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</si>
  <si>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</si>
  <si>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</si>
  <si>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</si>
  <si>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</si>
  <si>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</si>
  <si>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</si>
  <si>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</si>
  <si>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</si>
  <si>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</si>
  <si>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</si>
  <si>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</si>
  <si>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</si>
  <si>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</si>
  <si>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</si>
  <si>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</si>
  <si>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</si>
  <si>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</si>
  <si>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</si>
  <si>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</si>
  <si>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</si>
  <si>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</si>
  <si>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</si>
  <si>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</si>
  <si>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</si>
  <si>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</si>
  <si>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</si>
  <si>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</si>
  <si>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</si>
  <si>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</si>
  <si>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</si>
  <si>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</si>
  <si>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</si>
  <si>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</si>
  <si>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</si>
  <si>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</si>
  <si>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</si>
  <si>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</si>
  <si>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</si>
  <si>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</si>
  <si>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</si>
  <si>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</si>
  <si>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</si>
  <si>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</si>
  <si>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</si>
  <si>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</si>
  <si>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</si>
  <si>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</si>
  <si>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</si>
  <si>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</si>
  <si>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</si>
  <si>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</si>
  <si>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</si>
  <si>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</si>
  <si>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</si>
  <si>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</si>
  <si>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</si>
  <si>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</si>
  <si>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</si>
  <si>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</si>
  <si>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</si>
  <si>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</si>
  <si>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</si>
  <si>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</si>
  <si>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</si>
  <si>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</si>
  <si>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</si>
  <si>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</si>
  <si>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</si>
  <si>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</si>
  <si>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</si>
  <si>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</si>
  <si>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</si>
  <si>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</si>
  <si>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</si>
  <si>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</si>
  <si>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</si>
  <si>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</si>
  <si>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</si>
  <si>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</si>
  <si>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</si>
  <si>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</si>
  <si>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</si>
  <si>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</si>
  <si>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</si>
  <si>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</si>
  <si>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</si>
  <si>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</si>
  <si>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</si>
  <si>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</si>
  <si>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</si>
  <si>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</si>
  <si>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</si>
  <si>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</si>
  <si>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</si>
  <si>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</si>
  <si>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</si>
  <si>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</si>
  <si>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</si>
  <si>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</si>
  <si>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</si>
  <si>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</si>
  <si>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</si>
  <si>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</si>
  <si>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</si>
  <si>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</si>
  <si>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</si>
  <si>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</si>
  <si>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</si>
  <si>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</si>
  <si>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</si>
  <si>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</si>
  <si>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</si>
  <si>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</si>
  <si>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</si>
  <si>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</si>
  <si>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</si>
  <si>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</si>
  <si>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</si>
  <si>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</si>
  <si>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</si>
  <si>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</si>
  <si>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</si>
  <si>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</si>
  <si>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</si>
  <si>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</si>
  <si>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</si>
  <si>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</si>
  <si>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</si>
  <si>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</si>
  <si>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</si>
  <si>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</si>
  <si>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</si>
  <si>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</si>
  <si>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</si>
  <si>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</si>
  <si>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</si>
  <si>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</si>
  <si>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</si>
  <si>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</si>
  <si>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</si>
  <si>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</si>
  <si>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</si>
  <si>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</si>
  <si>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</si>
  <si>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</si>
  <si>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</si>
  <si>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</si>
  <si>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</si>
  <si>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</si>
  <si>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</si>
  <si>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</si>
  <si>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</si>
  <si>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</si>
  <si>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</si>
  <si>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</si>
  <si>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</si>
  <si>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</si>
  <si>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</si>
  <si>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</si>
  <si>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</si>
  <si>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</si>
  <si>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</si>
  <si>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</si>
  <si>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</si>
  <si>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</si>
  <si>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</si>
  <si>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</si>
  <si>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</si>
  <si>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</si>
  <si>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</si>
  <si>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</si>
  <si>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</si>
  <si>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</si>
  <si>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</si>
  <si>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</si>
  <si>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</si>
  <si>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</si>
  <si>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</si>
  <si>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</si>
  <si>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</si>
  <si>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</si>
  <si>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</si>
  <si>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</si>
  <si>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</si>
  <si>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</si>
  <si>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</si>
  <si>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</si>
  <si>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</si>
  <si>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</si>
  <si>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</si>
  <si>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</si>
  <si>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</si>
  <si>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</si>
  <si>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</si>
  <si>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</si>
  <si>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</si>
  <si>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</si>
  <si>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</si>
  <si>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</si>
  <si>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</si>
  <si>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</si>
  <si>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</si>
  <si>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</si>
  <si>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</si>
  <si>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</si>
  <si>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</si>
  <si>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</si>
  <si>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</si>
  <si>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</si>
  <si>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</si>
  <si>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</si>
  <si>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</si>
  <si>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</si>
  <si>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</si>
  <si>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</si>
  <si>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</si>
  <si>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</si>
  <si>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</si>
  <si>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</si>
  <si>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</si>
  <si>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</si>
  <si>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</si>
  <si>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</si>
  <si>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</si>
  <si>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</si>
  <si>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</si>
  <si>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</si>
  <si>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</si>
  <si>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</si>
  <si>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</si>
  <si>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</si>
  <si>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</si>
  <si>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</si>
  <si>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</si>
  <si>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</si>
  <si>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</si>
  <si>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</si>
  <si>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</si>
  <si>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</si>
  <si>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</si>
  <si>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</si>
  <si>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</si>
  <si>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</si>
  <si>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</si>
  <si>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</si>
  <si>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</si>
  <si>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</si>
  <si>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</si>
  <si>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</si>
  <si>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</si>
  <si>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</si>
  <si>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</si>
  <si>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</si>
  <si>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</si>
  <si>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</si>
  <si>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</si>
  <si>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</si>
  <si>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</si>
  <si>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</si>
  <si>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</si>
  <si>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</si>
  <si>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</si>
  <si>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</si>
  <si>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</si>
  <si>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</si>
  <si>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</si>
  <si>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</si>
  <si>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</si>
  <si>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</si>
  <si>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</si>
  <si>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</si>
  <si>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</si>
  <si>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</si>
  <si>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</si>
  <si>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</si>
  <si>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</si>
  <si>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</si>
  <si>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</si>
  <si>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</si>
  <si>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</si>
  <si>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</si>
  <si>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</si>
  <si>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</si>
  <si>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</si>
  <si>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</si>
  <si>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</si>
  <si>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</si>
  <si>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</si>
  <si>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</si>
  <si>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</si>
  <si>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</si>
  <si>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</si>
  <si>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</si>
  <si>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</si>
  <si>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</si>
  <si>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</si>
  <si>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</si>
  <si>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</si>
  <si>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</si>
  <si>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</si>
  <si>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</si>
  <si>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</si>
  <si>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</si>
  <si>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</si>
  <si>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</si>
  <si>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</si>
  <si>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</si>
  <si>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</si>
  <si>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</si>
  <si>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</si>
  <si>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</si>
  <si>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</si>
  <si>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</si>
  <si>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</si>
  <si>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</si>
  <si>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</si>
  <si>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</si>
  <si>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</si>
  <si>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</si>
  <si>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</si>
  <si>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</si>
  <si>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</si>
  <si>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</si>
  <si>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</si>
  <si>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</si>
  <si>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</si>
  <si>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</si>
  <si>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</si>
  <si>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</si>
  <si>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</si>
  <si>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</si>
  <si>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</si>
  <si>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</si>
  <si>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</si>
  <si>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</si>
  <si>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</si>
  <si>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</si>
  <si>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</si>
  <si>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</si>
  <si>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</si>
  <si>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</si>
  <si>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</si>
  <si>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</si>
  <si>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</si>
  <si>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</si>
  <si>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</si>
  <si>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</si>
  <si>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</si>
  <si>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</si>
  <si>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</si>
  <si>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</si>
  <si>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</si>
  <si>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</si>
  <si>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</si>
  <si>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</si>
  <si>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</si>
  <si>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</si>
  <si>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</si>
  <si>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</si>
  <si>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</si>
  <si>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</si>
  <si>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</si>
  <si>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</si>
  <si>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</si>
  <si>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</si>
  <si>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</si>
  <si>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</si>
  <si>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</si>
  <si>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</si>
  <si>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</si>
  <si>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</si>
  <si>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</si>
  <si>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</si>
  <si>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</si>
  <si>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</si>
  <si>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</si>
  <si>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</si>
  <si>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</si>
  <si>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</si>
  <si>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</si>
  <si>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</si>
  <si>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</si>
  <si>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</si>
  <si>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</si>
  <si>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</si>
  <si>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</si>
  <si>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</si>
  <si>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</si>
  <si>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</si>
  <si>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</si>
  <si>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</si>
  <si>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</si>
  <si>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</si>
  <si>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</si>
  <si>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</si>
  <si>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</si>
  <si>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</si>
  <si>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</si>
  <si>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</si>
  <si>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</si>
  <si>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</si>
  <si>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</si>
  <si>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</si>
  <si>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</si>
  <si>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</si>
  <si>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</si>
  <si>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</si>
  <si>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</si>
  <si>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</si>
  <si>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</si>
  <si>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</si>
  <si>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</si>
  <si>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</si>
  <si>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</si>
  <si>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</si>
  <si>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</si>
  <si>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</si>
  <si>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</si>
  <si>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</si>
  <si>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</si>
  <si>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</si>
  <si>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</si>
  <si>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</si>
  <si>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</si>
  <si>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</si>
  <si>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</si>
  <si>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</si>
  <si>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</si>
  <si>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</si>
  <si>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</si>
  <si>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</si>
  <si>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</si>
  <si>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</si>
  <si>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</si>
  <si>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</si>
  <si>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</si>
  <si>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</si>
  <si>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</si>
  <si>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</si>
  <si>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</si>
  <si>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</si>
  <si>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</si>
  <si>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</si>
  <si>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</si>
  <si>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</si>
  <si>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</si>
  <si>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</si>
  <si>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</si>
  <si>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</si>
  <si>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</si>
  <si>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</si>
  <si>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</si>
  <si>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</si>
  <si>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</si>
  <si>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</si>
  <si>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</si>
  <si>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</si>
  <si>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</si>
  <si>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</si>
  <si>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</si>
  <si>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</si>
  <si>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</si>
  <si>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</si>
  <si>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</si>
  <si>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</si>
  <si>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</si>
  <si>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</si>
  <si>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</si>
  <si>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</si>
  <si>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</si>
  <si>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</si>
  <si>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</si>
  <si>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</si>
  <si>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</si>
  <si>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</si>
  <si>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</si>
  <si>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</si>
  <si>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</si>
  <si>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</si>
  <si>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</si>
  <si>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</si>
  <si>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</si>
  <si>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</si>
  <si>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</si>
  <si>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</si>
  <si>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</si>
  <si>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</si>
  <si>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</si>
  <si>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</si>
  <si>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</si>
  <si>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</si>
  <si>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</si>
  <si>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</si>
  <si>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</si>
  <si>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</si>
  <si>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</si>
  <si>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</si>
  <si>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</si>
  <si>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</si>
  <si>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</si>
  <si>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</si>
  <si>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</si>
  <si>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</si>
  <si>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</si>
  <si>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</si>
  <si>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</si>
  <si>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</si>
  <si>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</si>
  <si>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</si>
  <si>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</si>
  <si>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</si>
  <si>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</si>
  <si>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</si>
  <si>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</si>
  <si>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</si>
  <si>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</si>
  <si>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</si>
  <si>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</si>
  <si>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</si>
  <si>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</si>
  <si>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</si>
  <si>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</si>
  <si>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</si>
  <si>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</si>
  <si>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</si>
  <si>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</si>
  <si>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</si>
  <si>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</si>
  <si>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</si>
  <si>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</si>
  <si>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</si>
  <si>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</si>
  <si>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</si>
  <si>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</si>
  <si>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</si>
  <si>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</si>
  <si>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</si>
  <si>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</si>
  <si>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</si>
  <si>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</si>
  <si>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</si>
  <si>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</si>
  <si>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</si>
  <si>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</si>
  <si>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</si>
  <si>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</si>
  <si>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</si>
  <si>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</si>
  <si>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</si>
  <si>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</si>
  <si>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</si>
  <si>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</si>
  <si>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</si>
  <si>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</si>
  <si>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</si>
  <si>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</si>
  <si>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</si>
  <si>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</si>
  <si>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</si>
  <si>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</si>
  <si>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</si>
  <si>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</si>
  <si>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</si>
  <si>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</si>
  <si>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</si>
  <si>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</si>
  <si>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</si>
  <si>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</si>
  <si>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</si>
  <si>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</si>
  <si>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</si>
  <si>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</si>
  <si>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</si>
  <si>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</si>
  <si>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</si>
  <si>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</si>
  <si>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</si>
  <si>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</si>
  <si>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</si>
  <si>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</si>
  <si>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</si>
  <si>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</si>
  <si>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</si>
  <si>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</si>
  <si>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</si>
  <si>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</si>
  <si>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</si>
  <si>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</si>
  <si>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</si>
  <si>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</si>
  <si>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</si>
  <si>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</si>
  <si>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</si>
  <si>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</si>
  <si>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</si>
  <si>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</si>
  <si>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</si>
  <si>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</si>
  <si>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</si>
  <si>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</si>
  <si>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</si>
  <si>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</si>
  <si>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</si>
  <si>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</si>
  <si>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</si>
  <si>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</si>
  <si>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</si>
  <si>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</si>
  <si>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</si>
  <si>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</si>
  <si>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</si>
  <si>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</si>
  <si>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</si>
  <si>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</si>
  <si>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</si>
  <si>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</si>
  <si>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</si>
  <si>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</si>
  <si>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</si>
  <si>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</si>
  <si>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</si>
  <si>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</si>
  <si>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</si>
  <si>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</si>
  <si>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</si>
  <si>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</si>
  <si>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</si>
  <si>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</si>
  <si>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</si>
  <si>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</si>
  <si>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</si>
  <si>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</si>
  <si>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</si>
  <si>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</si>
  <si>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</si>
  <si>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</si>
  <si>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</si>
  <si>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</si>
  <si>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</si>
  <si>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</si>
  <si>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</si>
  <si>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</si>
  <si>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</si>
  <si>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</si>
  <si>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</si>
  <si>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</si>
  <si>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</si>
  <si>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</si>
  <si>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</si>
  <si>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</si>
  <si>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</si>
  <si>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</si>
  <si>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</si>
  <si>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</si>
  <si>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</si>
  <si>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</si>
  <si>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</si>
  <si>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</si>
  <si>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</si>
  <si>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</si>
  <si>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</si>
  <si>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</si>
  <si>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</si>
  <si>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</si>
  <si>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</si>
  <si>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</si>
  <si>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</si>
  <si>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</si>
  <si>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</si>
  <si>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</si>
  <si>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</si>
  <si>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</si>
  <si>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</si>
  <si>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</si>
  <si>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</si>
  <si>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</si>
  <si>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</si>
  <si>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</si>
  <si>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</si>
  <si>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</si>
  <si>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</si>
  <si>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</si>
  <si>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</si>
  <si>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</si>
  <si>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</si>
  <si>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</si>
  <si>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</si>
  <si>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</si>
  <si>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</si>
  <si>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</si>
  <si>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</si>
  <si>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</si>
  <si>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</si>
  <si>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</si>
  <si>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</si>
  <si>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</si>
  <si>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</si>
  <si>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</si>
  <si>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</si>
  <si>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</si>
  <si>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</si>
  <si>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</si>
  <si>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</si>
  <si>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</si>
  <si>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</si>
  <si>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</si>
  <si>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</si>
  <si>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</si>
  <si>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</si>
  <si>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</si>
  <si>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</si>
  <si>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</si>
  <si>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</si>
  <si>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</si>
  <si>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</si>
  <si>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</si>
  <si>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</si>
  <si>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</si>
  <si>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</si>
  <si>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</si>
  <si>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</si>
  <si>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</si>
  <si>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</si>
  <si>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</si>
  <si>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</si>
  <si>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</si>
  <si>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</si>
  <si>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</si>
  <si>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</si>
  <si>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</si>
  <si>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</si>
  <si>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</si>
  <si>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</si>
  <si>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</si>
  <si>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</si>
  <si>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</si>
  <si>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</si>
  <si>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</si>
  <si>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</si>
  <si>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</si>
  <si>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</si>
  <si>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</si>
  <si>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</si>
  <si>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</si>
  <si>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</si>
  <si>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</si>
  <si>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</si>
  <si>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</si>
  <si>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</si>
  <si>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</si>
  <si>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</si>
  <si>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</si>
  <si>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</si>
  <si>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</si>
  <si>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</si>
  <si>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</si>
  <si>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</si>
  <si>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</si>
  <si>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</si>
  <si>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</si>
  <si>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</si>
  <si>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</si>
  <si>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</si>
  <si>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</si>
  <si>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</si>
  <si>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</si>
  <si>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</si>
  <si>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</si>
  <si>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</si>
  <si>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</si>
  <si>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</si>
  <si>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</si>
  <si>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</si>
  <si>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</si>
  <si>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</si>
  <si>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</si>
  <si>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</si>
  <si>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</si>
  <si>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</si>
  <si>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</si>
  <si>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</si>
  <si>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</si>
  <si>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</si>
  <si>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</si>
  <si>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</si>
  <si>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</si>
  <si>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</si>
  <si>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</si>
  <si>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</si>
  <si>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</si>
  <si>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</si>
  <si>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</si>
  <si>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</si>
  <si>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</si>
  <si>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</si>
  <si>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</si>
  <si>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</si>
  <si>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</si>
  <si>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</si>
  <si>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</si>
  <si>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</si>
  <si>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</si>
  <si>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</si>
  <si>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</si>
  <si>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</si>
  <si>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</si>
  <si>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</si>
  <si>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</si>
  <si>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</si>
  <si>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</si>
  <si>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</si>
  <si>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</si>
  <si>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</si>
  <si>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</si>
  <si>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</si>
  <si>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</si>
  <si>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</si>
  <si>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</si>
  <si>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</si>
  <si>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</si>
  <si>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</si>
  <si>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</si>
  <si>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</si>
  <si>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</si>
  <si>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</si>
  <si>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</si>
  <si>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</si>
  <si>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</si>
  <si>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</si>
  <si>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</si>
  <si>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</si>
  <si>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</si>
  <si>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</si>
  <si>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</si>
  <si>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</si>
  <si>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</si>
  <si>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</si>
  <si>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</si>
  <si>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</si>
  <si>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</si>
  <si>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</si>
  <si>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</si>
  <si>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</si>
  <si>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</si>
  <si>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</si>
  <si>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</si>
  <si>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</si>
  <si>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</si>
  <si>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</si>
  <si>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</si>
  <si>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</si>
  <si>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</si>
  <si>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</si>
  <si>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</si>
  <si>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</si>
  <si>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</si>
  <si>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</si>
  <si>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</si>
  <si>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</si>
  <si>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</si>
  <si>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</si>
  <si>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</si>
  <si>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</si>
  <si>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</si>
  <si>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</si>
  <si>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</si>
  <si>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</si>
  <si>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</si>
  <si>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</si>
  <si>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</si>
  <si>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</si>
  <si>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</si>
  <si>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</si>
  <si>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</si>
  <si>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</si>
  <si>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</si>
  <si>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</si>
  <si>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</si>
  <si>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</si>
  <si>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</si>
  <si>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</si>
  <si>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</si>
  <si>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</si>
  <si>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</si>
  <si>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</si>
  <si>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</si>
  <si>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</si>
  <si>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</si>
  <si>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</si>
  <si>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</si>
  <si>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</si>
  <si>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</si>
  <si>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</si>
  <si>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</si>
  <si>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</si>
  <si>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</si>
  <si>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</si>
  <si>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</si>
  <si>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</si>
  <si>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</si>
  <si>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</si>
  <si>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</si>
  <si>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</si>
  <si>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</si>
  <si>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</si>
  <si>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</si>
  <si>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</si>
  <si>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</si>
  <si>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</si>
  <si>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</si>
  <si>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</si>
  <si>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</si>
  <si>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</si>
  <si>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</si>
  <si>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</si>
  <si>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</si>
  <si>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</si>
  <si>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</si>
  <si>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</si>
  <si>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</si>
  <si>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</si>
  <si>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</si>
  <si>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</si>
  <si>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</si>
  <si>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</si>
  <si>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</si>
  <si>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</si>
  <si>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</si>
  <si>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</si>
  <si>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</si>
  <si>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</si>
  <si>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</si>
  <si>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</si>
  <si>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</si>
  <si>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</si>
  <si>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</si>
  <si>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</si>
  <si>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</si>
  <si>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</si>
  <si>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</si>
  <si>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</si>
  <si>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</si>
  <si>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</si>
  <si>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</si>
  <si>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</si>
  <si>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</si>
  <si>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</si>
  <si>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</si>
  <si>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</si>
  <si>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</si>
  <si>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</si>
  <si>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</si>
  <si>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</si>
  <si>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</si>
  <si>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</si>
  <si>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</si>
  <si>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</si>
  <si>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</si>
  <si>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</si>
  <si>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</si>
  <si>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</si>
  <si>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</si>
  <si>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</si>
  <si>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</si>
  <si>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</si>
  <si>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</si>
  <si>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</si>
  <si>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</si>
  <si>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</si>
  <si>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</si>
  <si>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</si>
  <si>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</si>
  <si>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</si>
  <si>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</si>
  <si>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</si>
  <si>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</si>
  <si>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</si>
  <si>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</si>
  <si>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</si>
  <si>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</si>
  <si>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</si>
  <si>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</si>
  <si>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</si>
  <si>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</si>
  <si>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</si>
  <si>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</si>
  <si>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</si>
  <si>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</si>
  <si>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</si>
  <si>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</si>
  <si>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</si>
  <si>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</si>
  <si>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</si>
  <si>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</si>
  <si>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</si>
  <si>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</si>
  <si>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</si>
  <si>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</si>
  <si>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</si>
  <si>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</si>
  <si>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</si>
  <si>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</si>
  <si>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</si>
  <si>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</si>
  <si>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</si>
  <si>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</si>
  <si>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</si>
  <si>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</si>
  <si>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</si>
  <si>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</si>
  <si>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</si>
  <si>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</si>
  <si>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</si>
  <si>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</si>
  <si>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</si>
  <si>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</si>
  <si>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</si>
  <si>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</si>
  <si>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</si>
  <si>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</si>
  <si>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</si>
  <si>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</si>
  <si>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</si>
  <si>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</si>
  <si>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</si>
  <si>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</si>
  <si>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</si>
  <si>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</si>
  <si>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</si>
  <si>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</si>
  <si>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</si>
  <si>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</si>
  <si>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</si>
  <si>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</si>
  <si>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</si>
  <si>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</si>
  <si>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</si>
  <si>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</si>
  <si>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</si>
  <si>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</si>
  <si>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</si>
  <si>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</si>
  <si>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</si>
  <si>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</si>
  <si>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</si>
  <si>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</si>
  <si>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</si>
  <si>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</si>
  <si>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</si>
  <si>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</si>
  <si>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</si>
  <si>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</si>
  <si>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</si>
  <si>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</si>
  <si>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</si>
  <si>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</si>
  <si>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</si>
  <si>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</si>
  <si>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</si>
  <si>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</si>
  <si>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</si>
  <si>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</si>
  <si>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</si>
  <si>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</si>
  <si>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</si>
  <si>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</si>
  <si>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</si>
  <si>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</si>
  <si>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</si>
  <si>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</si>
  <si>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</si>
  <si>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</si>
  <si>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</si>
  <si>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</si>
  <si>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</si>
  <si>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</si>
  <si>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</si>
  <si>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</si>
  <si>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</si>
  <si>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</si>
  <si>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</si>
  <si>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</si>
  <si>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</si>
  <si>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</si>
  <si>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</si>
  <si>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</si>
  <si>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</si>
  <si>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</si>
  <si>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</si>
  <si>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</si>
  <si>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</si>
  <si>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</si>
  <si>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</si>
  <si>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</si>
  <si>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</si>
  <si>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</si>
  <si>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</si>
  <si>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</si>
  <si>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</si>
  <si>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</si>
  <si>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</si>
  <si>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</si>
  <si>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</si>
  <si>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</si>
  <si>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</si>
  <si>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</si>
  <si>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</si>
  <si>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</si>
  <si>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</si>
  <si>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</si>
  <si>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</si>
  <si>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</si>
  <si>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</si>
  <si>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</si>
  <si>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</si>
  <si>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</si>
  <si>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</si>
  <si>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</si>
  <si>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</si>
  <si>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</si>
  <si>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</si>
  <si>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</si>
  <si>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</si>
  <si>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</si>
  <si>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</si>
  <si>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</si>
  <si>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</si>
  <si>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</si>
  <si>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</si>
  <si>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</si>
  <si>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</si>
  <si>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</si>
  <si>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</si>
  <si>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</si>
  <si>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</si>
  <si>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</si>
  <si>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</si>
  <si>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</si>
  <si>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</si>
  <si>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</si>
  <si>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</si>
  <si>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</si>
  <si>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</si>
  <si>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</si>
  <si>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</si>
  <si>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</si>
  <si>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</si>
  <si>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</si>
  <si>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</si>
  <si>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</si>
  <si>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</si>
  <si>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</si>
  <si>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</si>
  <si>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</si>
  <si>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</si>
  <si>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</si>
  <si>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</si>
  <si>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</si>
  <si>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</si>
  <si>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</si>
  <si>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</si>
  <si>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</si>
  <si>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</si>
  <si>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</si>
  <si>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</si>
  <si>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</si>
  <si>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</si>
  <si>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</si>
  <si>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</si>
  <si>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</si>
  <si>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</si>
  <si>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</si>
  <si>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</si>
  <si>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</si>
  <si>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</si>
  <si>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</si>
  <si>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</si>
  <si>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</si>
  <si>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</si>
  <si>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</si>
  <si>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</si>
  <si>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</si>
  <si>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</si>
  <si>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</si>
  <si>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</si>
  <si>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</si>
  <si>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</si>
  <si>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</si>
  <si>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</si>
  <si>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</si>
  <si>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</si>
  <si>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</si>
  <si>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</si>
  <si>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</si>
  <si>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</si>
  <si>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</si>
  <si>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</si>
  <si>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</si>
  <si>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</si>
  <si>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</si>
  <si>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</si>
  <si>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</si>
  <si>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</si>
  <si>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</si>
  <si>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</si>
  <si>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</si>
  <si>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</si>
  <si>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</si>
  <si>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</si>
  <si>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</si>
  <si>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</si>
  <si>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</si>
  <si>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</si>
  <si>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</si>
  <si>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</si>
  <si>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</si>
  <si>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</si>
  <si>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</si>
  <si>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</si>
  <si>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</si>
  <si>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</si>
  <si>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</si>
  <si>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</si>
  <si>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</si>
  <si>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</si>
  <si>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</si>
  <si>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</si>
  <si>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</si>
  <si>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</si>
  <si>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</si>
  <si>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</si>
  <si>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</si>
  <si>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</si>
  <si>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</si>
  <si>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</si>
  <si>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</si>
  <si>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</si>
  <si>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</si>
  <si>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</si>
  <si>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</si>
  <si>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</si>
  <si>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</si>
  <si>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</si>
  <si>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</si>
  <si>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</si>
  <si>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</si>
  <si>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</si>
  <si>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</si>
  <si>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</si>
  <si>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</si>
  <si>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</si>
  <si>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</si>
  <si>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</si>
  <si>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</si>
  <si>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</si>
  <si>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</si>
  <si>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</si>
  <si>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</si>
  <si>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</si>
  <si>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</si>
  <si>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</si>
  <si>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</si>
  <si>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</si>
  <si>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</si>
  <si>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</si>
  <si>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</si>
  <si>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</si>
  <si>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</si>
  <si>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</si>
  <si>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</si>
  <si>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</si>
  <si>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</si>
  <si>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</si>
  <si>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</si>
  <si>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</si>
  <si>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</si>
  <si>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</si>
  <si>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</si>
  <si>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</si>
  <si>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</si>
  <si>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</si>
  <si>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</si>
  <si>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</si>
  <si>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</si>
  <si>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</si>
  <si>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</si>
  <si>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</si>
  <si>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</si>
  <si>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</si>
  <si>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</si>
  <si>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</si>
  <si>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</si>
  <si>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</si>
  <si>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</si>
  <si>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</si>
  <si>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</si>
  <si>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</si>
  <si>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</si>
  <si>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</si>
  <si>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</si>
  <si>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</si>
  <si>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</si>
  <si>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</si>
  <si>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</si>
  <si>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</si>
  <si>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</si>
  <si>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</si>
  <si>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</si>
  <si>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</si>
  <si>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</si>
  <si>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</si>
  <si>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</si>
  <si>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</si>
  <si>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</si>
  <si>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</si>
  <si>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</si>
  <si>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</si>
  <si>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</si>
  <si>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</si>
  <si>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</si>
  <si>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</si>
  <si>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</si>
  <si>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</si>
  <si>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</si>
  <si>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</si>
  <si>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</si>
  <si>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</si>
  <si>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</si>
  <si>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</si>
  <si>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</si>
  <si>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</si>
  <si>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</si>
  <si>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</si>
  <si>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</si>
  <si>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</si>
  <si>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</si>
  <si>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</si>
  <si>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</si>
  <si>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</si>
  <si>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</si>
  <si>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</si>
  <si>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</si>
  <si>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</si>
  <si>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</si>
  <si>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</si>
  <si>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</si>
  <si>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</si>
  <si>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</si>
  <si>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</si>
  <si>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</si>
  <si>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</si>
  <si>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</si>
  <si>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</si>
  <si>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</si>
  <si>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</si>
  <si>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</si>
  <si>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</si>
  <si>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</si>
  <si>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</si>
  <si>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</si>
  <si>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</si>
  <si>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</si>
  <si>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</si>
  <si>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</si>
  <si>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</si>
  <si>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</si>
  <si>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</si>
  <si>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</si>
  <si>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</si>
  <si>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</si>
  <si>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</si>
  <si>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</si>
  <si>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</si>
  <si>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</si>
  <si>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</si>
  <si>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</si>
  <si>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</si>
  <si>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</si>
  <si>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</si>
  <si>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</si>
  <si>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</si>
  <si>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</si>
  <si>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</si>
  <si>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</si>
  <si>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</si>
  <si>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</si>
  <si>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</si>
  <si>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</si>
  <si>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</si>
  <si>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</si>
  <si>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</si>
  <si>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</si>
  <si>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</si>
  <si>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</si>
  <si>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</si>
  <si>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</si>
  <si>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</si>
  <si>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</si>
  <si>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</si>
  <si>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</si>
  <si>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</si>
  <si>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</si>
  <si>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</si>
  <si>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</si>
  <si>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</si>
  <si>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</si>
  <si>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</si>
  <si>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</si>
  <si>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</si>
  <si>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</si>
  <si>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</si>
  <si>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</si>
  <si>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</si>
  <si>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</si>
  <si>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</si>
  <si>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</si>
  <si>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</si>
  <si>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</si>
  <si>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</si>
  <si>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</si>
  <si>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</si>
  <si>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</si>
  <si>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</si>
  <si>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</si>
  <si>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</si>
  <si>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</si>
  <si>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</si>
  <si>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</si>
  <si>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</si>
  <si>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</si>
  <si>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</si>
  <si>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</si>
  <si>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</si>
  <si>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</si>
  <si>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</si>
  <si>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</si>
  <si>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</si>
  <si>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</si>
  <si>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</si>
  <si>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</si>
  <si>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</si>
  <si>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</si>
  <si>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</si>
  <si>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</si>
  <si>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</si>
  <si>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</si>
  <si>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</si>
  <si>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</si>
  <si>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</si>
  <si>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</si>
  <si>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</si>
  <si>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</si>
  <si>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</si>
  <si>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</si>
  <si>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</si>
  <si>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</si>
  <si>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</si>
  <si>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</si>
  <si>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</si>
  <si>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</si>
  <si>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</si>
  <si>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</si>
  <si>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</si>
  <si>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</si>
  <si>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</si>
  <si>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</si>
  <si>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</si>
  <si>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</si>
  <si>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</si>
  <si>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</si>
  <si>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</si>
  <si>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</si>
  <si>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</si>
  <si>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</si>
  <si>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</si>
  <si>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</si>
  <si>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</si>
  <si>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</si>
  <si>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</si>
  <si>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</si>
  <si>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</si>
  <si>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</si>
  <si>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</si>
  <si>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</si>
  <si>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</si>
  <si>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</si>
  <si>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</si>
  <si>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</si>
  <si>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</si>
  <si>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</si>
  <si>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</si>
  <si>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</si>
  <si>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</si>
  <si>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</si>
  <si>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</si>
  <si>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</si>
  <si>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</si>
  <si>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</si>
  <si>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</si>
  <si>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</si>
  <si>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</si>
  <si>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</si>
  <si>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</si>
  <si>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</si>
  <si>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</si>
  <si>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</si>
  <si>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</si>
  <si>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</si>
  <si>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</si>
  <si>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</si>
  <si>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</si>
  <si>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</si>
  <si>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</si>
  <si>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</si>
  <si>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</si>
  <si>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</si>
  <si>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</si>
  <si>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</si>
  <si>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</si>
  <si>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</si>
  <si>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</si>
  <si>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</si>
  <si>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</si>
  <si>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</si>
  <si>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</si>
  <si>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</si>
  <si>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</si>
  <si>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</si>
  <si>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</si>
  <si>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</si>
  <si>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</si>
  <si>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</si>
  <si>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</si>
  <si>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</si>
  <si>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</si>
  <si>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</si>
  <si>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</si>
  <si>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</si>
  <si>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</si>
  <si>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</si>
  <si>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</si>
  <si>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</si>
  <si>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</si>
  <si>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</si>
  <si>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</si>
  <si>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</si>
  <si>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</si>
  <si>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</si>
  <si>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</si>
  <si>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</si>
  <si>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</si>
  <si>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</si>
  <si>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</si>
  <si>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</si>
  <si>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</si>
  <si>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</si>
  <si>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</si>
  <si>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</si>
  <si>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</si>
  <si>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</si>
  <si>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</si>
  <si>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</si>
  <si>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</si>
  <si>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</si>
  <si>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</si>
  <si>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</si>
  <si>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</si>
  <si>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</si>
  <si>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</si>
  <si>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</si>
  <si>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</si>
  <si>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</si>
  <si>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</si>
  <si>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</si>
  <si>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</si>
  <si>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</si>
  <si>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</si>
  <si>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</si>
  <si>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</si>
  <si>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</si>
  <si>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</si>
  <si>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</si>
  <si>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</si>
  <si>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</si>
  <si>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</si>
  <si>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</si>
  <si>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</si>
  <si>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</si>
  <si>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</si>
  <si>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</si>
  <si>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</si>
  <si>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</si>
  <si>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</si>
  <si>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</si>
  <si>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</si>
  <si>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</si>
  <si>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</si>
  <si>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</si>
  <si>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</si>
  <si>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</si>
  <si>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</si>
  <si>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</si>
  <si>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</si>
  <si>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</si>
  <si>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</si>
  <si>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</si>
  <si>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</si>
  <si>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</si>
  <si>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</si>
  <si>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</si>
  <si>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</si>
  <si>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</si>
  <si>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</si>
  <si>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</si>
  <si>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</si>
  <si>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</si>
  <si>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</si>
  <si>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</si>
  <si>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</si>
  <si>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</si>
  <si>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</si>
  <si>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</si>
  <si>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</si>
  <si>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</si>
  <si>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</si>
  <si>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</si>
  <si>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</si>
  <si>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</si>
  <si>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</si>
  <si>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</si>
  <si>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</si>
  <si>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</si>
  <si>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</si>
  <si>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</si>
  <si>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</si>
  <si>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</si>
  <si>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</si>
  <si>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</si>
  <si>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</si>
  <si>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</si>
  <si>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</si>
  <si>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</si>
  <si>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</si>
  <si>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</si>
  <si>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</si>
  <si>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</si>
  <si>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</si>
  <si>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</si>
  <si>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</si>
  <si>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</si>
  <si>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</si>
  <si>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</si>
  <si>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</si>
  <si>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</si>
  <si>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</si>
  <si>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</si>
  <si>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</si>
  <si>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</si>
  <si>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</si>
  <si>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</si>
  <si>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</si>
  <si>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</si>
  <si>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</si>
  <si>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</si>
  <si>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</si>
  <si>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</si>
  <si>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</si>
  <si>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</si>
  <si>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</si>
  <si>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</si>
  <si>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</si>
  <si>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</si>
  <si>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</si>
  <si>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</si>
  <si>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</si>
  <si>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</si>
  <si>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</si>
  <si>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</si>
  <si>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</si>
  <si>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</si>
  <si>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</si>
  <si>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</si>
  <si>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</si>
  <si>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</si>
  <si>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</si>
  <si>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</si>
  <si>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</si>
  <si>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</si>
  <si>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</si>
  <si>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</si>
  <si>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</si>
  <si>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</si>
  <si>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</si>
  <si>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</si>
  <si>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</si>
  <si>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</si>
  <si>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</si>
  <si>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</si>
  <si>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</si>
  <si>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</si>
  <si>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</si>
  <si>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</si>
  <si>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</si>
  <si>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</si>
  <si>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</si>
  <si>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</si>
  <si>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</si>
  <si>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</si>
  <si>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</si>
  <si>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</si>
  <si>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</si>
  <si>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</si>
  <si>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</si>
  <si>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</si>
  <si>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</si>
  <si>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</si>
  <si>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</si>
  <si>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</si>
  <si>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</si>
  <si>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</si>
  <si>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</si>
  <si>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</si>
  <si>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</si>
  <si>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</si>
  <si>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</si>
  <si>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</si>
  <si>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</si>
  <si>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</si>
  <si>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</si>
  <si>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</si>
  <si>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</si>
  <si>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</si>
  <si>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</si>
  <si>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</si>
  <si>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</si>
  <si>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</si>
  <si>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</si>
  <si>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</si>
  <si>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</si>
  <si>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</si>
  <si>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</si>
  <si>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</si>
  <si>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</si>
  <si>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</si>
  <si>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</si>
  <si>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</si>
  <si>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</si>
  <si>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</si>
  <si>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</si>
  <si>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</si>
  <si>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</si>
  <si>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</si>
  <si>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</si>
  <si>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</si>
  <si>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</si>
  <si>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</si>
  <si>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</si>
  <si>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</si>
  <si>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</si>
  <si>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</si>
  <si>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</si>
  <si>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</si>
  <si>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</si>
  <si>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</si>
  <si>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</si>
  <si>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</si>
  <si>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</si>
  <si>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</si>
  <si>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</si>
  <si>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</si>
  <si>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</si>
  <si>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</si>
  <si>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</si>
  <si>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</si>
  <si>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</si>
  <si>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</si>
  <si>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</si>
  <si>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</si>
  <si>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</si>
  <si>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</si>
  <si>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</si>
  <si>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</si>
  <si>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</si>
  <si>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</si>
  <si>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</si>
  <si>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</si>
  <si>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</si>
  <si>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</si>
  <si>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</si>
  <si>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</si>
  <si>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</si>
  <si>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</si>
  <si>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</si>
  <si>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</si>
  <si>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</si>
  <si>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</si>
  <si>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</si>
  <si>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</si>
  <si>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</si>
  <si>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</si>
  <si>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</si>
  <si>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</si>
  <si>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</si>
  <si>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</si>
  <si>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</si>
  <si>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</si>
  <si>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</si>
  <si>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</si>
  <si>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</si>
  <si>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</si>
  <si>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</si>
  <si>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</si>
  <si>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</si>
  <si>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</si>
  <si>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</si>
  <si>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</si>
  <si>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</si>
  <si>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</si>
  <si>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</si>
  <si>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</si>
  <si>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</si>
  <si>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</si>
  <si>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</si>
  <si>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</si>
  <si>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</si>
  <si>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</si>
  <si>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</si>
  <si>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</si>
  <si>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</si>
  <si>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</si>
  <si>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</si>
  <si>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</si>
  <si>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</si>
  <si>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</si>
  <si>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</si>
  <si>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</si>
  <si>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</si>
  <si>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</si>
  <si>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</si>
  <si>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</si>
  <si>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</si>
  <si>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</si>
  <si>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</si>
  <si>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</si>
  <si>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</si>
  <si>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</si>
  <si>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</si>
  <si>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</si>
  <si>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</si>
  <si>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</si>
  <si>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</si>
  <si>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</si>
  <si>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</si>
  <si>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</si>
  <si>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</si>
  <si>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</si>
  <si>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</si>
  <si>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</si>
  <si>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</si>
  <si>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</si>
  <si>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</si>
  <si>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</si>
  <si>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</si>
  <si>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</si>
  <si>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</si>
  <si>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</si>
  <si>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</si>
  <si>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</si>
  <si>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</si>
  <si>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</si>
  <si>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</si>
  <si>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</si>
  <si>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</si>
  <si>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</si>
  <si>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</si>
  <si>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</si>
  <si>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</si>
  <si>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</si>
  <si>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</si>
  <si>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</si>
  <si>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</si>
  <si>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</si>
  <si>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</si>
  <si>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</si>
  <si>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</si>
  <si>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</si>
  <si>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</si>
  <si>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</si>
  <si>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</si>
  <si>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</si>
  <si>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</si>
  <si>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</si>
  <si>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</si>
  <si>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</si>
  <si>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</si>
  <si>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</si>
  <si>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</si>
  <si>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</si>
  <si>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</si>
  <si>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</si>
  <si>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</si>
  <si>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</si>
  <si>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</si>
  <si>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</si>
  <si>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</si>
  <si>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</si>
  <si>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</si>
  <si>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</si>
  <si>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</si>
  <si>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</si>
  <si>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</si>
  <si>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</si>
  <si>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</si>
  <si>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</si>
  <si>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</si>
  <si>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</si>
  <si>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</si>
  <si>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</si>
  <si>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</si>
  <si>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</si>
  <si>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</si>
  <si>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</si>
  <si>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</si>
  <si>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</si>
  <si>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</si>
  <si>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</si>
  <si>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</si>
  <si>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</si>
  <si>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</si>
  <si>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</si>
  <si>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</si>
  <si>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</si>
  <si>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</si>
  <si>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</si>
  <si>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</si>
  <si>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</si>
  <si>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</si>
  <si>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</si>
  <si>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</si>
  <si>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</si>
  <si>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</si>
  <si>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</si>
  <si>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</si>
  <si>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</si>
  <si>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</si>
  <si>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</si>
  <si>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</si>
  <si>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</si>
  <si>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</si>
  <si>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</si>
  <si>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</si>
  <si>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</si>
  <si>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</si>
  <si>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</si>
  <si>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</si>
  <si>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</si>
  <si>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</si>
  <si>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</si>
  <si>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</si>
  <si>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</si>
  <si>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</si>
  <si>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</si>
  <si>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</si>
  <si>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</si>
  <si>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</si>
  <si>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</si>
  <si>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</si>
  <si>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</si>
  <si>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</si>
  <si>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</si>
  <si>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</si>
  <si>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</si>
  <si>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</si>
  <si>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</si>
  <si>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</si>
  <si>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</si>
  <si>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</si>
  <si>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</si>
  <si>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</si>
  <si>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</si>
  <si>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</si>
  <si>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</si>
  <si>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</si>
  <si>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</si>
  <si>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</si>
  <si>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</si>
  <si>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</si>
  <si>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</si>
  <si>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</si>
  <si>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</si>
  <si>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</si>
  <si>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</si>
  <si>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</si>
  <si>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</si>
  <si>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</si>
  <si>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</si>
  <si>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</si>
  <si>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</si>
  <si>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</si>
  <si>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</si>
  <si>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</si>
  <si>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</si>
  <si>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</si>
  <si>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</si>
  <si>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</si>
  <si>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</si>
  <si>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</si>
  <si>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</si>
  <si>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</si>
  <si>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</si>
  <si>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</si>
  <si>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</si>
  <si>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</si>
  <si>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</si>
  <si>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</si>
  <si>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</si>
  <si>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</si>
  <si>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</si>
  <si>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</si>
  <si>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</si>
  <si>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</si>
  <si>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</si>
  <si>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</si>
  <si>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</si>
  <si>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</si>
  <si>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</si>
  <si>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</si>
  <si>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</si>
  <si>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</si>
  <si>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</si>
  <si>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</si>
  <si>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</si>
  <si>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</si>
  <si>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</si>
  <si>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</si>
  <si>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</si>
  <si>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</si>
  <si>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</si>
  <si>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</si>
  <si>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</si>
  <si>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</si>
  <si>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</si>
  <si>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</si>
  <si>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</si>
  <si>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</si>
  <si>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</si>
  <si>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</si>
  <si>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</si>
  <si>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</si>
  <si>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</si>
  <si>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</si>
  <si>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</si>
  <si>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</si>
  <si>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</si>
  <si>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</si>
  <si>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</si>
  <si>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</si>
  <si>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</si>
  <si>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</si>
  <si>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</si>
  <si>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</si>
  <si>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</si>
  <si>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</si>
  <si>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</si>
  <si>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</si>
  <si>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</si>
  <si>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</si>
  <si>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</si>
  <si>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</si>
  <si>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</si>
  <si>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</si>
  <si>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</si>
  <si>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</si>
  <si>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</si>
  <si>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</si>
  <si>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</si>
  <si>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</si>
  <si>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</si>
  <si>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</si>
  <si>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</si>
  <si>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</si>
  <si>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</si>
  <si>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</si>
  <si>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</si>
  <si>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</si>
  <si>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</si>
  <si>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</si>
  <si>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</si>
  <si>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</si>
  <si>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</si>
  <si>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</si>
  <si>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</si>
  <si>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</si>
  <si>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</si>
  <si>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</si>
  <si>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</si>
  <si>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</si>
  <si>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</si>
  <si>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</si>
  <si>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</si>
  <si>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</si>
  <si>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</si>
  <si>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</si>
  <si>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</si>
  <si>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</si>
  <si>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</si>
  <si>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</si>
  <si>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</si>
  <si>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</si>
  <si>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</si>
  <si>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</si>
  <si>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</si>
  <si>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</si>
  <si>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</si>
  <si>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</si>
  <si>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</si>
  <si>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</si>
  <si>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</si>
  <si>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</si>
  <si>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</si>
  <si>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</si>
  <si>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</si>
  <si>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</si>
  <si>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</si>
  <si>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</si>
  <si>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</si>
  <si>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</si>
  <si>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</si>
  <si>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</si>
  <si>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</si>
  <si>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</si>
  <si>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</si>
  <si>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</si>
  <si>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</si>
  <si>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</si>
  <si>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</si>
  <si>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</si>
  <si>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</si>
  <si>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</si>
  <si>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</si>
  <si>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</si>
  <si>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</si>
  <si>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</si>
  <si>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</si>
  <si>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</si>
  <si>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</si>
  <si>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</si>
  <si>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</si>
  <si>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</si>
  <si>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</si>
  <si>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</si>
  <si>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</si>
  <si>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</si>
  <si>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</si>
  <si>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</si>
  <si>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</si>
  <si>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</si>
  <si>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</si>
  <si>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</si>
  <si>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</si>
  <si>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</si>
  <si>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</si>
  <si>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</si>
  <si>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</si>
  <si>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</si>
  <si>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</si>
  <si>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</si>
  <si>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</si>
  <si>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</si>
  <si>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</si>
  <si>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</si>
  <si>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</si>
  <si>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</si>
  <si>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</si>
  <si>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</si>
  <si>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</si>
  <si>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</si>
  <si>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</si>
  <si>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</si>
  <si>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</si>
  <si>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</si>
  <si>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</si>
  <si>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</si>
  <si>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</si>
  <si>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</si>
  <si>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</si>
  <si>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</si>
  <si>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</si>
  <si>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</si>
  <si>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</si>
  <si>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</si>
  <si>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</si>
  <si>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</si>
  <si>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</si>
  <si>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</si>
  <si>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</si>
  <si>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</si>
  <si>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</si>
  <si>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</si>
  <si>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</si>
  <si>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</si>
  <si>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</si>
  <si>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</si>
  <si>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</si>
  <si>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</si>
  <si>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</si>
  <si>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</si>
  <si>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</si>
  <si>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</si>
  <si>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</si>
  <si>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</si>
  <si>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</si>
  <si>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</si>
  <si>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</si>
  <si>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</si>
  <si>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</si>
  <si>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</si>
  <si>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</si>
  <si>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</si>
  <si>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</si>
  <si>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</si>
  <si>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</si>
  <si>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</si>
  <si>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</si>
  <si>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</si>
  <si>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</si>
  <si>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</si>
  <si>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</si>
  <si>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</si>
  <si>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</si>
  <si>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</si>
  <si>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</si>
  <si>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</si>
  <si>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</si>
  <si>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</si>
  <si>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</si>
  <si>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</si>
  <si>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</si>
  <si>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</si>
  <si>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</si>
  <si>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</si>
  <si>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</si>
  <si>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</si>
  <si>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</si>
  <si>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</si>
  <si>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</si>
  <si>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</si>
  <si>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</si>
  <si>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</si>
  <si>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</si>
  <si>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</si>
  <si>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</si>
  <si>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</si>
  <si>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</si>
  <si>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</si>
  <si>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</si>
  <si>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</si>
  <si>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</si>
  <si>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</si>
  <si>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</si>
  <si>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</si>
  <si>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</si>
  <si>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</si>
  <si>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</si>
  <si>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</si>
  <si>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</si>
  <si>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</si>
  <si>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</si>
  <si>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</si>
  <si>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</si>
  <si>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</si>
  <si>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</si>
  <si>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</si>
  <si>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</si>
  <si>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</si>
  <si>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</si>
  <si>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</si>
  <si>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</si>
  <si>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</si>
  <si>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</si>
  <si>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</si>
  <si>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</si>
  <si>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</si>
  <si>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</si>
  <si>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</si>
  <si>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</si>
  <si>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</si>
  <si>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</si>
  <si>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</si>
  <si>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</si>
  <si>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</si>
  <si>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</si>
  <si>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</si>
  <si>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</si>
  <si>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</si>
  <si>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</si>
  <si>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</si>
  <si>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</si>
  <si>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</si>
  <si>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</si>
  <si>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</si>
  <si>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</si>
  <si>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</si>
  <si>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</si>
  <si>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</si>
  <si>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</si>
  <si>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</si>
  <si>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</si>
  <si>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</si>
  <si>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</si>
  <si>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</si>
  <si>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</si>
  <si>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</si>
  <si>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</si>
  <si>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</si>
  <si>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</si>
  <si>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</si>
  <si>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</si>
  <si>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</si>
  <si>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</si>
  <si>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</si>
  <si>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</si>
  <si>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</si>
  <si>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</si>
  <si>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</si>
  <si>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</si>
  <si>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</si>
  <si>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</si>
  <si>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</si>
  <si>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</si>
  <si>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</si>
  <si>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</si>
  <si>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</si>
  <si>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</si>
  <si>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</si>
  <si>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</si>
  <si>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</si>
  <si>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</si>
  <si>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</si>
  <si>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</si>
  <si>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</si>
  <si>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</si>
  <si>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</si>
  <si>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</si>
  <si>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</si>
  <si>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</si>
  <si>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</si>
  <si>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</si>
  <si>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</si>
  <si>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</si>
  <si>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</si>
  <si>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</si>
  <si>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</si>
  <si>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</si>
  <si>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</si>
  <si>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</si>
  <si>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</si>
  <si>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</si>
  <si>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</si>
  <si>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</si>
  <si>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</si>
  <si>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</si>
  <si>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</si>
  <si>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</si>
  <si>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</si>
  <si>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</si>
  <si>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</si>
  <si>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</si>
  <si>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</si>
  <si>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</si>
  <si>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</si>
  <si>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</si>
  <si>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</si>
  <si>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</si>
  <si>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</si>
  <si>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</si>
  <si>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</si>
  <si>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</si>
  <si>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</si>
  <si>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</si>
  <si>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</si>
  <si>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</si>
  <si>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</si>
  <si>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</si>
  <si>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</si>
  <si>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</si>
  <si>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</si>
  <si>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</si>
  <si>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</si>
  <si>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</si>
  <si>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</si>
  <si>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</si>
  <si>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</si>
  <si>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</si>
  <si>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</si>
  <si>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</si>
  <si>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</si>
  <si>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</si>
  <si>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</si>
  <si>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</si>
  <si>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</si>
  <si>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</si>
  <si>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</si>
  <si>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</si>
  <si>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</si>
  <si>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</si>
  <si>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</si>
  <si>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</si>
  <si>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</si>
  <si>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</si>
  <si>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</si>
  <si>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</si>
  <si>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</si>
  <si>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</si>
  <si>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</si>
  <si>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</si>
  <si>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</si>
  <si>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</si>
  <si>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</si>
  <si>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</si>
  <si>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</si>
  <si>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</si>
  <si>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</si>
  <si>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</si>
  <si>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</si>
  <si>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</si>
  <si>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</si>
  <si>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</si>
  <si>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</si>
  <si>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</si>
  <si>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</si>
  <si>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</si>
  <si>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</si>
  <si>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</si>
  <si>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</si>
  <si>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</si>
  <si>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</si>
  <si>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</si>
  <si>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</si>
  <si>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</si>
  <si>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</si>
  <si>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</si>
  <si>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</si>
  <si>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</si>
  <si>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</si>
  <si>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</si>
  <si>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</si>
  <si>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</si>
  <si>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</si>
  <si>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</si>
  <si>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</si>
  <si>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</si>
  <si>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</si>
  <si>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</si>
  <si>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</si>
  <si>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</si>
  <si>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</si>
  <si>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</si>
  <si>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</si>
  <si>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</si>
  <si>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</si>
  <si>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</si>
  <si>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</si>
  <si>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</si>
  <si>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</si>
  <si>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</si>
  <si>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</si>
  <si>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</si>
  <si>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</si>
  <si>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</si>
  <si>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</si>
  <si>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</si>
  <si>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</si>
  <si>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</si>
  <si>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</si>
  <si>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</si>
  <si>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</si>
  <si>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</si>
  <si>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</si>
  <si>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</si>
  <si>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</si>
  <si>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</si>
  <si>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</si>
  <si>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</si>
  <si>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</si>
  <si>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</si>
  <si>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</si>
  <si>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</si>
  <si>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</si>
  <si>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</si>
  <si>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</si>
  <si>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</si>
  <si>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</si>
  <si>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</si>
  <si>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</si>
  <si>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</si>
  <si>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</si>
  <si>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</si>
  <si>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</si>
  <si>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</si>
  <si>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</si>
  <si>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</si>
  <si>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</si>
  <si>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</si>
  <si>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</si>
  <si>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</si>
  <si>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</si>
  <si>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</si>
  <si>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</si>
  <si>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</si>
  <si>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</si>
  <si>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</si>
  <si>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</si>
  <si>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</si>
  <si>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</si>
  <si>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</si>
  <si>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</si>
  <si>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</si>
  <si>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</si>
  <si>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</si>
  <si>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</si>
  <si>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</si>
  <si>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</si>
  <si>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</si>
  <si>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</si>
  <si>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</si>
  <si>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</si>
  <si>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</si>
  <si>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</si>
  <si>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</si>
  <si>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</si>
  <si>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</si>
  <si>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</si>
  <si>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</si>
  <si>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</si>
  <si>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</si>
  <si>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</si>
  <si>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</si>
  <si>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</si>
  <si>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</si>
  <si>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</si>
  <si>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</si>
  <si>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</si>
  <si>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</si>
  <si>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</si>
  <si>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</si>
  <si>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</si>
  <si>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</si>
  <si>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</si>
  <si>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</si>
  <si>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</si>
  <si>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</si>
  <si>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</si>
  <si>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</si>
  <si>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</si>
  <si>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</si>
  <si>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</si>
  <si>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</si>
  <si>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</si>
  <si>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</si>
  <si>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</si>
  <si>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</si>
  <si>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</si>
  <si>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</si>
  <si>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</si>
  <si>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</si>
  <si>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</si>
  <si>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</si>
  <si>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</si>
  <si>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</si>
  <si>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</si>
  <si>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</si>
  <si>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</si>
  <si>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</si>
  <si>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</si>
  <si>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</si>
  <si>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</si>
  <si>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</si>
  <si>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</si>
  <si>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</si>
  <si>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</si>
  <si>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</si>
  <si>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</si>
  <si>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</si>
  <si>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</si>
  <si>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</si>
  <si>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</si>
  <si>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</si>
  <si>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</si>
  <si>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</si>
  <si>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</si>
  <si>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</si>
  <si>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</si>
  <si>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</si>
  <si>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</si>
  <si>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</si>
  <si>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</si>
  <si>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</si>
  <si>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</si>
  <si>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</si>
  <si>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</si>
  <si>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</si>
  <si>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</si>
  <si>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</si>
  <si>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</si>
  <si>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</si>
  <si>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</si>
  <si>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</si>
  <si>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</si>
  <si>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</si>
  <si>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</si>
  <si>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</si>
  <si>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</si>
  <si>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</si>
  <si>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</si>
  <si>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</si>
  <si>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</si>
  <si>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</si>
  <si>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</si>
  <si>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</si>
  <si>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</si>
  <si>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</si>
  <si>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</si>
  <si>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</si>
  <si>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</si>
  <si>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</si>
  <si>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</si>
  <si>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</si>
  <si>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</si>
  <si>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</si>
  <si>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</si>
  <si>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</si>
  <si>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</si>
  <si>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</si>
  <si>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</si>
  <si>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</si>
  <si>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</si>
  <si>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</si>
  <si>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</si>
  <si>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</si>
  <si>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</si>
  <si>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</si>
  <si>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</si>
  <si>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</si>
  <si>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</si>
  <si>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</si>
  <si>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</si>
  <si>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</si>
  <si>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</si>
  <si>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</si>
  <si>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</si>
  <si>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</si>
  <si>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</si>
  <si>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</si>
  <si>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</si>
  <si>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</si>
  <si>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</si>
  <si>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</si>
  <si>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</si>
  <si>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</si>
  <si>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</si>
  <si>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</si>
  <si>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</si>
  <si>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</si>
  <si>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</si>
  <si>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</si>
  <si>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</si>
  <si>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</si>
  <si>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</si>
  <si>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</si>
  <si>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</si>
  <si>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</si>
  <si>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</si>
  <si>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</si>
  <si>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</si>
  <si>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</si>
  <si>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</si>
  <si>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</si>
  <si>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</si>
  <si>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</si>
  <si>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</si>
  <si>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</si>
  <si>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</si>
  <si>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</si>
  <si>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</si>
  <si>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</si>
  <si>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</si>
  <si>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</si>
  <si>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</si>
  <si>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</si>
  <si>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</si>
  <si>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</si>
  <si>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</si>
  <si>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</si>
  <si>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</si>
  <si>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</si>
  <si>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</si>
  <si>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</si>
  <si>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</si>
  <si>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</si>
  <si>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</si>
  <si>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</si>
  <si>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</si>
  <si>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</si>
  <si>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</si>
  <si>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</si>
  <si>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</si>
  <si>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</si>
  <si>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</si>
  <si>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</si>
  <si>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</si>
  <si>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</si>
  <si>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</si>
  <si>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</si>
  <si>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</si>
  <si>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</si>
  <si>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</si>
  <si>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</si>
  <si>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</si>
  <si>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</si>
  <si>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</si>
  <si>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</si>
  <si>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</si>
  <si>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</si>
  <si>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</si>
  <si>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</si>
  <si>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</si>
  <si>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</si>
  <si>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</si>
  <si>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</si>
  <si>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</si>
  <si>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</si>
  <si>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</si>
  <si>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</si>
  <si>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</si>
  <si>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</si>
  <si>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</si>
  <si>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</si>
  <si>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</si>
  <si>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</si>
  <si>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</si>
  <si>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</si>
  <si>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</si>
  <si>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</si>
  <si>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</si>
  <si>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</si>
  <si>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</si>
  <si>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</si>
  <si>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</si>
  <si>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</si>
  <si>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</si>
  <si>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</si>
  <si>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</si>
  <si>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</si>
  <si>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</si>
  <si>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</si>
  <si>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</si>
  <si>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</si>
  <si>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</si>
  <si>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</si>
  <si>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</si>
  <si>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</si>
  <si>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</si>
  <si>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</si>
  <si>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</si>
  <si>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</si>
  <si>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</si>
  <si>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</si>
  <si>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</si>
  <si>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</si>
  <si>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</si>
  <si>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</si>
  <si>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</si>
  <si>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</si>
  <si>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</si>
  <si>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</si>
  <si>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</si>
  <si>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</si>
  <si>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</si>
  <si>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</si>
  <si>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</si>
  <si>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</si>
  <si>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</si>
  <si>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</si>
  <si>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</si>
  <si>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</si>
  <si>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</si>
  <si>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</si>
  <si>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</si>
  <si>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</si>
  <si>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</si>
  <si>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</si>
  <si>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</si>
  <si>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</si>
  <si>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</si>
  <si>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</si>
  <si>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</si>
  <si>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</si>
  <si>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</si>
  <si>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</si>
  <si>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</si>
  <si>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</si>
  <si>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</si>
  <si>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</si>
  <si>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</si>
  <si>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</si>
  <si>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</si>
  <si>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</si>
  <si>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</si>
  <si>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</si>
  <si>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</si>
  <si>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</si>
  <si>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</si>
  <si>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</si>
  <si>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</si>
  <si>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</si>
  <si>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</si>
  <si>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</si>
  <si>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</si>
  <si>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</si>
  <si>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</si>
  <si>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</si>
  <si>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</si>
  <si>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</si>
  <si>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</si>
  <si>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</si>
  <si>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</si>
  <si>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</si>
  <si>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</si>
  <si>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</si>
  <si>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</si>
  <si>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</si>
  <si>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</si>
  <si>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</si>
  <si>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</si>
  <si>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</si>
  <si>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</si>
  <si>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</si>
  <si>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</si>
  <si>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</si>
  <si>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</si>
  <si>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</si>
  <si>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</si>
  <si>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</si>
  <si>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</si>
  <si>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</si>
  <si>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</si>
  <si>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</si>
  <si>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</si>
  <si>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</si>
  <si>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</si>
  <si>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</si>
  <si>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</si>
  <si>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</si>
  <si>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</si>
  <si>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</si>
  <si>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</si>
  <si>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</si>
  <si>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</si>
  <si>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</si>
  <si>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</si>
  <si>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</si>
  <si>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</si>
  <si>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</si>
  <si>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</si>
  <si>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</si>
  <si>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</si>
  <si>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</si>
  <si>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</si>
  <si>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</si>
  <si>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</si>
  <si>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</si>
  <si>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</si>
  <si>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</si>
  <si>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</si>
  <si>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</si>
  <si>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</si>
  <si>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</si>
  <si>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</si>
  <si>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</si>
  <si>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</si>
  <si>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</si>
  <si>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</si>
  <si>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</si>
  <si>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</si>
  <si>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</si>
  <si>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</si>
  <si>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</si>
  <si>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</si>
  <si>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</si>
  <si>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</si>
  <si>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</si>
  <si>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</si>
  <si>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</si>
  <si>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</si>
  <si>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</si>
  <si>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</si>
  <si>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</si>
  <si>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</si>
  <si>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</si>
  <si>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</si>
  <si>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</si>
  <si>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</si>
  <si>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</si>
  <si>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</si>
  <si>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</si>
  <si>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</si>
  <si>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</si>
  <si>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</si>
  <si>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</si>
  <si>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</si>
  <si>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</si>
  <si>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</si>
  <si>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</si>
  <si>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</si>
  <si>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</si>
  <si>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</si>
  <si>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</si>
  <si>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</si>
  <si>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</si>
  <si>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</si>
  <si>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</si>
  <si>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</si>
  <si>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</si>
  <si>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</si>
  <si>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</si>
  <si>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</si>
  <si>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</si>
  <si>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</si>
  <si>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</si>
  <si>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</si>
  <si>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</si>
  <si>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</si>
  <si>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</si>
  <si>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</si>
  <si>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</si>
  <si>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</si>
  <si>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</si>
  <si>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</si>
  <si>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</si>
  <si>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</si>
  <si>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</si>
  <si>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</si>
  <si>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</si>
  <si>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</si>
  <si>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</si>
  <si>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</si>
  <si>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</si>
  <si>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</si>
  <si>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</si>
  <si>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</si>
  <si>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</si>
  <si>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</si>
  <si>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</si>
  <si>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</si>
  <si>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</si>
  <si>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</si>
  <si>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</si>
  <si>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</si>
  <si>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</si>
  <si>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</si>
  <si>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</si>
  <si>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</si>
  <si>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</si>
  <si>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</si>
  <si>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</si>
  <si>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</si>
  <si>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</si>
  <si>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</si>
  <si>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</si>
  <si>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</si>
  <si>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</si>
  <si>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</si>
  <si>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</si>
  <si>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</si>
  <si>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</si>
  <si>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</si>
  <si>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</si>
  <si>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</si>
  <si>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</si>
  <si>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</si>
  <si>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</si>
  <si>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</si>
  <si>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</si>
  <si>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</si>
  <si>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</si>
  <si>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</si>
  <si>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</si>
  <si>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</si>
  <si>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</si>
  <si>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</si>
  <si>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</si>
  <si>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</si>
  <si>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</si>
  <si>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</si>
  <si>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</si>
  <si>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</si>
  <si>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</si>
  <si>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</si>
  <si>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</si>
  <si>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</si>
  <si>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</si>
  <si>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</si>
  <si>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</si>
  <si>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</si>
  <si>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</si>
  <si>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</si>
  <si>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</si>
  <si>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</si>
  <si>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</si>
  <si>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</si>
  <si>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</si>
  <si>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</si>
  <si>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</si>
  <si>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</si>
  <si>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</si>
  <si>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</si>
  <si>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</si>
  <si>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</si>
  <si>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</si>
  <si>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</si>
  <si>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</si>
  <si>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</si>
  <si>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</si>
  <si>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</si>
  <si>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</si>
  <si>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</si>
  <si>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</si>
  <si>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</si>
  <si>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</si>
  <si>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</si>
  <si>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</si>
  <si>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</si>
  <si>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</si>
  <si>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</si>
  <si>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</si>
  <si>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</si>
  <si>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</si>
  <si>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</si>
  <si>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</si>
  <si>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</si>
  <si>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</si>
  <si>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</si>
  <si>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</si>
  <si>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</si>
  <si>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</si>
  <si>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</si>
  <si>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</si>
  <si>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</si>
  <si>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</si>
  <si>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</si>
  <si>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</si>
  <si>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</si>
  <si>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</si>
  <si>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</si>
  <si>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</si>
  <si>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</si>
  <si>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</si>
  <si>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</si>
  <si>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</si>
  <si>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</si>
  <si>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</si>
  <si>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</si>
  <si>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</si>
  <si>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</si>
  <si>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</si>
  <si>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</si>
  <si>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</si>
  <si>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</si>
  <si>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</si>
  <si>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</si>
  <si>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</si>
  <si>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</si>
  <si>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</si>
  <si>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</si>
  <si>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</si>
  <si>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</si>
  <si>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</si>
  <si>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</si>
  <si>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</si>
  <si>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</si>
  <si>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</si>
  <si>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</si>
  <si>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</si>
  <si>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</si>
  <si>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</si>
  <si>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</si>
  <si>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</si>
  <si>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</si>
  <si>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</si>
  <si>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</si>
  <si>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</si>
  <si>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</si>
  <si>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</si>
  <si>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</si>
  <si>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</si>
  <si>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</si>
  <si>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</si>
  <si>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</si>
  <si>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</si>
  <si>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</si>
  <si>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</si>
  <si>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</si>
  <si>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</si>
  <si>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</si>
  <si>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</si>
  <si>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</si>
  <si>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</si>
  <si>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</si>
  <si>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</si>
  <si>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</si>
  <si>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</si>
  <si>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</si>
  <si>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</si>
  <si>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</si>
  <si>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</si>
  <si>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</si>
  <si>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</si>
  <si>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</si>
  <si>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</si>
  <si>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</si>
  <si>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</si>
  <si>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</si>
  <si>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</si>
  <si>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</si>
  <si>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</si>
  <si>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</si>
  <si>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</si>
  <si>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</si>
  <si>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</si>
  <si>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</si>
  <si>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</si>
  <si>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</si>
  <si>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</si>
  <si>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</si>
  <si>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</si>
  <si>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</si>
  <si>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</si>
  <si>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</si>
  <si>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</si>
  <si>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</si>
  <si>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</si>
  <si>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</si>
  <si>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</si>
  <si>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</si>
  <si>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</si>
  <si>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</si>
  <si>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</si>
  <si>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</si>
  <si>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</si>
  <si>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</si>
  <si>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</si>
  <si>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</si>
  <si>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</si>
  <si>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</si>
  <si>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</si>
  <si>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</si>
  <si>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</si>
  <si>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</si>
  <si>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</si>
  <si>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</si>
  <si>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</si>
  <si>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</si>
  <si>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</si>
  <si>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</si>
  <si>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</si>
  <si>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</si>
  <si>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</si>
  <si>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</si>
  <si>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</si>
  <si>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</si>
  <si>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</si>
  <si>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</si>
  <si>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</si>
  <si>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</si>
  <si>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</si>
  <si>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</si>
  <si>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</si>
  <si>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</si>
  <si>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</si>
  <si>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</si>
  <si>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</si>
  <si>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</si>
  <si>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</si>
  <si>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</si>
  <si>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</si>
  <si>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</si>
  <si>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</si>
  <si>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</si>
  <si>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</si>
  <si>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</si>
  <si>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</si>
  <si>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</si>
  <si>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</si>
  <si>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</si>
  <si>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</si>
  <si>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</si>
  <si>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</si>
  <si>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</si>
  <si>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</si>
  <si>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</si>
  <si>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</si>
  <si>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</si>
  <si>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</si>
  <si>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</si>
  <si>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</si>
  <si>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</si>
  <si>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</si>
  <si>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</si>
  <si>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</si>
  <si>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</si>
  <si>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</si>
  <si>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</si>
  <si>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</si>
  <si>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</si>
  <si>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</si>
  <si>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</si>
  <si>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</si>
  <si>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</si>
  <si>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</si>
  <si>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</si>
  <si>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</si>
  <si>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</si>
  <si>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</si>
  <si>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</si>
  <si>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</si>
  <si>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</si>
  <si>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</si>
  <si>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</si>
  <si>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</si>
  <si>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</si>
  <si>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</si>
  <si>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</si>
  <si>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</si>
  <si>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</si>
  <si>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</si>
  <si>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</si>
  <si>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</si>
  <si>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</si>
  <si>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</si>
  <si>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</si>
  <si>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</si>
  <si>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</si>
  <si>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</si>
  <si>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</si>
  <si>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</si>
  <si>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</si>
  <si>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</si>
  <si>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</si>
  <si>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</si>
  <si>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</si>
  <si>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</si>
  <si>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</si>
  <si>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</si>
  <si>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</si>
  <si>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</si>
  <si>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</si>
  <si>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</si>
  <si>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</si>
  <si>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</si>
  <si>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</si>
  <si>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</si>
  <si>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</si>
  <si>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</si>
  <si>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</si>
  <si>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</si>
  <si>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</si>
  <si>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</si>
  <si>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</si>
  <si>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</si>
  <si>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</si>
  <si>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</si>
  <si>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</si>
  <si>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</si>
  <si>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</si>
  <si>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</si>
  <si>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</si>
  <si>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</si>
  <si>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</si>
  <si>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</si>
  <si>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</si>
  <si>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</si>
  <si>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</si>
  <si>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</si>
  <si>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</si>
  <si>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</si>
  <si>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</si>
  <si>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</si>
  <si>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</si>
  <si>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</si>
  <si>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</si>
  <si>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</si>
  <si>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</si>
  <si>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</si>
  <si>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</si>
  <si>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</si>
  <si>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</si>
  <si>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</si>
  <si>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</si>
  <si>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</si>
  <si>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</si>
  <si>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</si>
  <si>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</si>
  <si>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</si>
  <si>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</si>
  <si>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</si>
  <si>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</si>
  <si>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</si>
  <si>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</si>
  <si>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</si>
  <si>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</si>
  <si>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</si>
  <si>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</si>
  <si>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</si>
  <si>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</si>
  <si>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</si>
  <si>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</si>
  <si>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</si>
  <si>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</si>
  <si>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</si>
  <si>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</si>
  <si>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</si>
  <si>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</si>
  <si>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</si>
  <si>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</si>
  <si>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</si>
  <si>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</si>
  <si>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</si>
  <si>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</si>
  <si>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</si>
  <si>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</si>
  <si>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</si>
  <si>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</si>
  <si>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</si>
  <si>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</si>
  <si>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</si>
  <si>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</si>
  <si>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</si>
  <si>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</si>
  <si>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</si>
  <si>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</si>
  <si>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</si>
  <si>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</si>
  <si>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</si>
  <si>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</si>
  <si>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</si>
  <si>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</si>
  <si>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</si>
  <si>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</si>
  <si>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</si>
  <si>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</si>
  <si>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</si>
  <si>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</si>
  <si>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</si>
  <si>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</si>
  <si>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</si>
  <si>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</si>
  <si>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</si>
  <si>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</si>
  <si>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</si>
  <si>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</si>
  <si>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</si>
  <si>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</si>
  <si>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</si>
  <si>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</si>
  <si>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</si>
  <si>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</si>
  <si>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</si>
  <si>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</si>
  <si>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</si>
  <si>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</si>
  <si>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</si>
  <si>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</si>
  <si>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</si>
  <si>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</si>
  <si>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</si>
  <si>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</si>
  <si>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</si>
  <si>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</si>
  <si>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</si>
  <si>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</si>
  <si>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</si>
  <si>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</si>
  <si>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</si>
  <si>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</si>
  <si>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</si>
  <si>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</si>
  <si>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</si>
  <si>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</si>
  <si>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</si>
  <si>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</si>
  <si>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</si>
  <si>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</si>
  <si>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</si>
  <si>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</si>
  <si>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</si>
  <si>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</si>
  <si>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</si>
  <si>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</si>
  <si>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</si>
  <si>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</si>
  <si>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</si>
  <si>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</si>
  <si>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</si>
  <si>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</si>
  <si>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</si>
  <si>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</si>
  <si>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</si>
  <si>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</si>
  <si>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</si>
  <si>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</si>
  <si>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</si>
  <si>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</si>
  <si>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</si>
  <si>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</si>
  <si>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</si>
  <si>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</si>
  <si>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</si>
  <si>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</si>
  <si>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</si>
  <si>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</si>
  <si>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</si>
  <si>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</si>
  <si>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</si>
  <si>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</si>
  <si>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</si>
  <si>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</si>
  <si>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</si>
  <si>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</si>
  <si>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</si>
  <si>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</si>
  <si>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</si>
  <si>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</si>
  <si>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</si>
  <si>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</si>
  <si>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</si>
  <si>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</si>
  <si>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</si>
  <si>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</si>
  <si>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</si>
  <si>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</si>
  <si>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</si>
  <si>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</si>
  <si>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</si>
  <si>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</si>
  <si>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</si>
  <si>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</si>
  <si>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</si>
  <si>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</si>
  <si>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</si>
  <si>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</si>
  <si>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</si>
  <si>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</si>
  <si>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</si>
  <si>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</si>
  <si>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</si>
  <si>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</si>
  <si>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</si>
  <si>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</si>
  <si>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</si>
  <si>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</si>
  <si>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</si>
  <si>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</si>
  <si>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</si>
  <si>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</si>
  <si>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</si>
  <si>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</si>
  <si>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</si>
  <si>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</si>
  <si>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</si>
  <si>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</si>
  <si>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</si>
  <si>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</si>
  <si>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</si>
  <si>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</si>
  <si>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</si>
  <si>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</si>
  <si>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</si>
  <si>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</si>
  <si>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</si>
  <si>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</si>
  <si>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</si>
  <si>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</si>
  <si>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</si>
  <si>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</si>
  <si>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</si>
  <si>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</si>
  <si>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</si>
  <si>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</si>
  <si>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</si>
  <si>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</si>
  <si>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</si>
  <si>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</si>
  <si>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</si>
  <si>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</si>
  <si>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</si>
  <si>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</si>
  <si>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</si>
  <si>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</si>
  <si>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</si>
  <si>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</si>
  <si>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</si>
  <si>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</si>
  <si>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</si>
  <si>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</si>
  <si>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</si>
  <si>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</si>
  <si>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</si>
  <si>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</si>
  <si>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</si>
  <si>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</si>
  <si>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</si>
  <si>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</si>
  <si>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</si>
  <si>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</si>
  <si>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</si>
  <si>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</si>
  <si>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</si>
  <si>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</si>
  <si>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</si>
  <si>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</si>
  <si>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</si>
  <si>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</si>
  <si>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</si>
  <si>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</si>
  <si>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</si>
  <si>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</si>
  <si>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</si>
  <si>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</si>
  <si>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</si>
  <si>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</si>
  <si>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</si>
  <si>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</si>
  <si>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</si>
  <si>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</si>
  <si>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</si>
  <si>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</si>
  <si>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</si>
  <si>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</si>
  <si>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</si>
  <si>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</si>
  <si>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</si>
  <si>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</si>
  <si>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</si>
  <si>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</si>
  <si>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</si>
  <si>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</si>
  <si>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</si>
  <si>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</si>
  <si>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</si>
  <si>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</si>
  <si>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</si>
  <si>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</si>
  <si>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</si>
  <si>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</si>
  <si>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</si>
  <si>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</si>
  <si>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</si>
  <si>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</si>
  <si>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</si>
  <si>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</si>
  <si>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</si>
  <si>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</si>
  <si>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</si>
  <si>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</si>
  <si>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</si>
  <si>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</si>
  <si>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</si>
  <si>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</si>
  <si>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</si>
  <si>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</si>
  <si>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</si>
  <si>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</si>
  <si>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</si>
  <si>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</si>
  <si>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</si>
  <si>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</si>
  <si>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</si>
  <si>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</si>
  <si>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</si>
  <si>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</si>
  <si>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</si>
  <si>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</si>
  <si>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</si>
  <si>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</si>
  <si>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</si>
  <si>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</si>
  <si>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</si>
  <si>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</si>
  <si>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</si>
  <si>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</si>
  <si>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</si>
  <si>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</si>
  <si>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</si>
  <si>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</si>
  <si>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</si>
  <si>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</si>
  <si>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</si>
  <si>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</si>
  <si>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</si>
  <si>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</si>
  <si>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</si>
  <si>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</si>
  <si>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</si>
  <si>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</si>
  <si>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</si>
  <si>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</si>
  <si>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</si>
  <si>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</si>
  <si>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</si>
  <si>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</si>
  <si>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</si>
  <si>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</si>
  <si>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</si>
  <si>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</si>
  <si>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</si>
  <si>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</si>
  <si>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</si>
  <si>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</si>
  <si>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</si>
  <si>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</si>
  <si>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</si>
  <si>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</si>
  <si>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</si>
  <si>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</si>
  <si>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</si>
  <si>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</si>
  <si>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</si>
  <si>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</si>
  <si>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</si>
  <si>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</si>
  <si>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</si>
  <si>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</si>
  <si>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</si>
  <si>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</si>
  <si>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</si>
  <si>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</si>
  <si>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</si>
  <si>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</si>
  <si>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</si>
  <si>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</si>
  <si>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</si>
  <si>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</si>
  <si>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</si>
  <si>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</si>
  <si>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</si>
  <si>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</si>
  <si>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</si>
  <si>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</si>
  <si>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</si>
  <si>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</si>
  <si>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</si>
  <si>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</si>
  <si>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</si>
  <si>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</si>
  <si>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</si>
  <si>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</si>
  <si>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</si>
  <si>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</si>
  <si>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</si>
  <si>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</si>
  <si>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</si>
  <si>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</si>
  <si>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</si>
  <si>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</si>
  <si>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</si>
  <si>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</si>
  <si>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</si>
  <si>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</si>
  <si>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</si>
  <si>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</si>
  <si>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</si>
  <si>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</si>
  <si>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</si>
  <si>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</si>
  <si>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</si>
  <si>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</si>
  <si>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</si>
  <si>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</si>
  <si>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</si>
  <si>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</si>
  <si>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</si>
  <si>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</si>
  <si>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</si>
  <si>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</si>
  <si>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</si>
  <si>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</si>
  <si>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</si>
  <si>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</si>
  <si>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</si>
  <si>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</si>
  <si>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</si>
  <si>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</si>
  <si>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</si>
  <si>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</si>
  <si>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</si>
  <si>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</si>
  <si>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</si>
  <si>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</si>
  <si>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</si>
  <si>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</si>
  <si>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</si>
  <si>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</si>
  <si>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</si>
  <si>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</si>
  <si>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</si>
  <si>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</si>
  <si>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</si>
  <si>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</si>
  <si>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</si>
  <si>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</si>
  <si>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</si>
  <si>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</si>
  <si>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</si>
  <si>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</si>
  <si>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</si>
  <si>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</si>
  <si>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</si>
  <si>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</si>
  <si>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</si>
  <si>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</si>
  <si>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</si>
  <si>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</si>
  <si>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</si>
  <si>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</si>
  <si>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</si>
  <si>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</si>
  <si>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</si>
  <si>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</si>
  <si>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</si>
  <si>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</si>
  <si>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</si>
  <si>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</si>
  <si>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</si>
  <si>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</si>
  <si>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</si>
  <si>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</si>
  <si>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</si>
  <si>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</si>
  <si>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</si>
  <si>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</si>
  <si>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</si>
  <si>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</si>
  <si>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</si>
  <si>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</si>
  <si>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</si>
  <si>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</si>
  <si>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</si>
  <si>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</si>
  <si>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</si>
  <si>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</si>
  <si>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</si>
  <si>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</si>
  <si>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</si>
  <si>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</si>
  <si>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</si>
  <si>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</si>
  <si>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</si>
  <si>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</si>
  <si>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</si>
  <si>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</si>
  <si>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</si>
  <si>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</si>
  <si>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</si>
  <si>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</si>
  <si>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</si>
  <si>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</si>
  <si>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</si>
  <si>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</si>
  <si>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</si>
  <si>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</si>
  <si>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</si>
  <si>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</si>
  <si>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</si>
  <si>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</si>
  <si>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</si>
  <si>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</si>
  <si>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</si>
  <si>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</si>
  <si>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</si>
  <si>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</si>
  <si>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</si>
  <si>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</si>
  <si>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</si>
  <si>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</si>
  <si>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</si>
  <si>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</si>
  <si>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</si>
  <si>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</si>
  <si>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</si>
  <si>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</si>
  <si>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</si>
  <si>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</si>
  <si>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</si>
  <si>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</si>
  <si>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</si>
  <si>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</si>
  <si>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</si>
  <si>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</si>
  <si>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</si>
  <si>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</si>
  <si>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</si>
  <si>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</si>
  <si>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</si>
  <si>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</si>
  <si>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</si>
  <si>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</si>
  <si>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</si>
  <si>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</si>
  <si>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</si>
  <si>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</si>
  <si>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</si>
  <si>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</si>
  <si>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</si>
  <si>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</si>
  <si>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</si>
  <si>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</si>
  <si>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</si>
  <si>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</si>
  <si>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</si>
  <si>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</si>
  <si>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</si>
  <si>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</si>
  <si>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</si>
  <si>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</si>
  <si>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</si>
  <si>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</si>
  <si>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</si>
  <si>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</si>
  <si>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</si>
  <si>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</si>
  <si>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</si>
  <si>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</si>
  <si>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</si>
  <si>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</si>
  <si>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</si>
  <si>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</si>
  <si>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</si>
  <si>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</si>
  <si>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</si>
  <si>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</si>
  <si>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</si>
  <si>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</si>
  <si>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</si>
  <si>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</si>
  <si>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</si>
  <si>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</si>
  <si>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</si>
  <si>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</si>
  <si>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</si>
  <si>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</si>
  <si>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</si>
  <si>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</si>
  <si>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</si>
  <si>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</si>
  <si>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</si>
  <si>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</si>
  <si>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</si>
  <si>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</si>
  <si>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</si>
  <si>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</si>
  <si>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</si>
  <si>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</si>
  <si>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</si>
  <si>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</si>
  <si>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</si>
  <si>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</si>
  <si>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</si>
  <si>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</si>
  <si>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</si>
  <si>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</si>
  <si>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</si>
  <si>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</si>
  <si>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</si>
  <si>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</si>
  <si>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</si>
  <si>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</si>
  <si>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</si>
  <si>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</si>
  <si>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</si>
  <si>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</si>
  <si>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</si>
  <si>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</si>
  <si>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</si>
  <si>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</si>
  <si>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</si>
  <si>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</si>
  <si>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</si>
  <si>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</si>
  <si>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</si>
  <si>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</si>
  <si>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</si>
  <si>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</si>
  <si>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</si>
  <si>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</si>
  <si>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</si>
  <si>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</si>
  <si>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</si>
  <si>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</si>
  <si>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</si>
  <si>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</si>
  <si>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</si>
  <si>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</si>
  <si>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</si>
  <si>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</si>
  <si>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</si>
  <si>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</si>
  <si>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</si>
  <si>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</si>
  <si>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</si>
  <si>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</si>
  <si>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</si>
  <si>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</si>
  <si>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</si>
  <si>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</si>
  <si>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</si>
  <si>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</si>
  <si>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</si>
  <si>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</si>
  <si>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</si>
  <si>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</si>
  <si>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</si>
  <si>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</si>
  <si>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</si>
  <si>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</si>
  <si>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</si>
  <si>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</si>
  <si>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</si>
  <si>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</si>
  <si>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</si>
  <si>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</si>
  <si>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</si>
  <si>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</si>
  <si>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</si>
  <si>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</si>
  <si>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</si>
  <si>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</si>
  <si>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</si>
  <si>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</si>
  <si>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</si>
  <si>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</si>
  <si>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</si>
  <si>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</si>
  <si>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</si>
  <si>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</si>
  <si>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</si>
  <si>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</si>
  <si>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</si>
  <si>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</si>
  <si>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</si>
  <si>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</si>
  <si>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</si>
  <si>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</si>
  <si>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</si>
  <si>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</si>
  <si>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</si>
  <si>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</si>
  <si>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</si>
  <si>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</si>
  <si>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</si>
  <si>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</si>
  <si>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</si>
  <si>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</si>
  <si>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</si>
  <si>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</si>
  <si>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</si>
  <si>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</si>
  <si>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</si>
  <si>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</si>
  <si>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</si>
  <si>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</si>
  <si>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</si>
  <si>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</si>
  <si>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</si>
  <si>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</si>
  <si>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</si>
  <si>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</si>
  <si>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</si>
  <si>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</si>
  <si>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</si>
  <si>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</si>
  <si>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</si>
  <si>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</si>
  <si>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</si>
  <si>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</si>
  <si>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</si>
  <si>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</si>
  <si>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</si>
  <si>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</si>
  <si>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</si>
  <si>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</si>
  <si>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</si>
  <si>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</si>
  <si>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</si>
  <si>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</si>
  <si>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</si>
  <si>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</si>
  <si>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</si>
  <si>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</si>
  <si>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</si>
  <si>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</si>
  <si>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</si>
  <si>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</si>
  <si>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</si>
  <si>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</si>
  <si>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</si>
  <si>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</si>
  <si>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</si>
  <si>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</si>
  <si>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</si>
  <si>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</si>
  <si>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</si>
  <si>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</si>
  <si>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</si>
  <si>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</si>
  <si>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</si>
  <si>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</si>
  <si>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</si>
  <si>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</si>
  <si>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</si>
  <si>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</si>
  <si>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</si>
  <si>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</si>
  <si>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</si>
  <si>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</si>
  <si>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</si>
  <si>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</si>
  <si>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</si>
  <si>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</si>
  <si>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</si>
  <si>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</si>
  <si>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</si>
  <si>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</si>
  <si>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</si>
  <si>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</si>
  <si>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</si>
  <si>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</si>
  <si>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</si>
  <si>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</si>
  <si>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</si>
  <si>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</si>
  <si>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</si>
  <si>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</si>
  <si>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</si>
  <si>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</si>
  <si>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</si>
  <si>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</si>
  <si>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</si>
  <si>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</si>
  <si>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</si>
  <si>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</si>
  <si>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</si>
  <si>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</si>
  <si>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</si>
  <si>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</si>
  <si>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</si>
  <si>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</si>
  <si>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</si>
  <si>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</si>
  <si>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</si>
  <si>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</si>
  <si>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</si>
  <si>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</si>
  <si>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</si>
  <si>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</si>
  <si>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</si>
  <si>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</si>
  <si>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</si>
  <si>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</si>
  <si>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</si>
  <si>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</si>
  <si>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</si>
  <si>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</si>
  <si>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</si>
  <si>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</si>
  <si>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</si>
  <si>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</si>
  <si>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</si>
  <si>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</si>
  <si>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</si>
  <si>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</si>
  <si>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</si>
  <si>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</si>
  <si>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</si>
  <si>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</si>
  <si>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</si>
  <si>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</si>
  <si>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</si>
  <si>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</si>
  <si>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</si>
  <si>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</si>
  <si>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</si>
  <si>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</si>
  <si>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</si>
  <si>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</si>
  <si>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</si>
  <si>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</si>
  <si>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</si>
  <si>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</si>
  <si>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</si>
  <si>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</si>
  <si>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</si>
  <si>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</si>
  <si>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</si>
  <si>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</si>
  <si>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</si>
  <si>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</si>
  <si>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</si>
  <si>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</si>
  <si>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</si>
  <si>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</si>
  <si>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</si>
  <si>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</si>
  <si>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</si>
  <si>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</si>
  <si>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</si>
  <si>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</si>
  <si>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</si>
  <si>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</si>
  <si>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</si>
  <si>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</si>
  <si>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</si>
  <si>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</si>
  <si>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</si>
  <si>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</si>
  <si>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</si>
  <si>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</si>
  <si>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</si>
  <si>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</si>
  <si>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</si>
  <si>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</si>
  <si>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</si>
  <si>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</si>
  <si>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</si>
  <si>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</si>
  <si>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</si>
  <si>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</si>
  <si>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</si>
  <si>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</si>
  <si>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</si>
  <si>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</si>
  <si>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</si>
  <si>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</si>
  <si>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</si>
  <si>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</si>
  <si>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</si>
  <si>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</si>
  <si>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</si>
  <si>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</si>
  <si>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</si>
  <si>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</si>
  <si>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</si>
  <si>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</si>
  <si>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</si>
  <si>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</si>
  <si>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</si>
  <si>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</si>
  <si>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</si>
  <si>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</si>
  <si>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</si>
  <si>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</si>
  <si>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</si>
  <si>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</si>
  <si>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</si>
  <si>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</si>
  <si>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</si>
  <si>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</si>
  <si>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</si>
  <si>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</si>
  <si>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</si>
  <si>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</si>
  <si>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</si>
  <si>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</si>
  <si>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</si>
  <si>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</si>
  <si>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</si>
  <si>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</si>
  <si>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</si>
  <si>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</si>
  <si>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</si>
  <si>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</si>
  <si>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</si>
  <si>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</si>
  <si>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</si>
  <si>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</si>
  <si>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</si>
  <si>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</si>
  <si>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</si>
  <si>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</si>
  <si>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</si>
  <si>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</si>
  <si>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</si>
  <si>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</si>
  <si>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</si>
  <si>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</si>
  <si>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</si>
  <si>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</si>
  <si>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</si>
  <si>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</si>
  <si>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</si>
  <si>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</si>
  <si>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</si>
  <si>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</si>
  <si>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</si>
  <si>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</si>
  <si>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</si>
  <si>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</si>
  <si>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</si>
  <si>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</si>
  <si>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</si>
  <si>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</si>
  <si>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</si>
  <si>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</si>
  <si>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</si>
  <si>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</si>
  <si>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</si>
  <si>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</si>
  <si>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</si>
  <si>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</si>
  <si>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</si>
  <si>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</si>
  <si>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</si>
  <si>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</si>
  <si>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</si>
  <si>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</si>
  <si>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</si>
  <si>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</si>
  <si>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</si>
  <si>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</si>
  <si>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</si>
  <si>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</si>
  <si>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</si>
  <si>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</si>
  <si>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</si>
  <si>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</si>
  <si>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</si>
  <si>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</si>
  <si>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</si>
  <si>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</si>
  <si>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</si>
  <si>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</si>
  <si>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</si>
  <si>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</si>
  <si>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</si>
  <si>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</si>
  <si>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</si>
  <si>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</si>
  <si>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</si>
  <si>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</si>
  <si>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</si>
  <si>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</si>
  <si>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</si>
  <si>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</si>
  <si>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</si>
  <si>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</si>
  <si>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</si>
  <si>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</si>
  <si>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</si>
  <si>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</si>
  <si>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</si>
  <si>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</si>
  <si>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</si>
  <si>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</si>
  <si>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</si>
  <si>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</si>
  <si>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</si>
  <si>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</si>
  <si>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</si>
  <si>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</si>
  <si>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</si>
  <si>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</si>
  <si>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</si>
  <si>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</si>
  <si>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</si>
  <si>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</si>
  <si>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</si>
  <si>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</si>
  <si>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</si>
  <si>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</si>
  <si>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</si>
  <si>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</si>
  <si>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</si>
  <si>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</si>
  <si>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</si>
  <si>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</si>
  <si>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</si>
  <si>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</si>
  <si>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</si>
  <si>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</si>
  <si>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</si>
  <si>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</si>
  <si>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</si>
  <si>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</si>
  <si>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</si>
  <si>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</si>
  <si>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</si>
  <si>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</si>
  <si>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</si>
  <si>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</si>
  <si>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</si>
  <si>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</si>
  <si>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</si>
  <si>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</si>
  <si>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</si>
  <si>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</si>
  <si>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</si>
  <si>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</si>
  <si>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</si>
  <si>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</si>
  <si>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</si>
  <si>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</si>
  <si>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</si>
  <si>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</si>
  <si>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</si>
  <si>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</si>
  <si>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</si>
  <si>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</si>
  <si>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</si>
  <si>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</si>
  <si>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</si>
  <si>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</si>
  <si>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</si>
  <si>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</si>
  <si>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</si>
  <si>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</si>
  <si>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</si>
  <si>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</si>
  <si>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</si>
  <si>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</si>
  <si>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</si>
  <si>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</si>
  <si>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</si>
  <si>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</si>
  <si>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</si>
  <si>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</si>
  <si>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</si>
  <si>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</si>
  <si>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</si>
  <si>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</si>
  <si>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</si>
  <si>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</si>
  <si>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</si>
  <si>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</si>
  <si>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</si>
  <si>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</si>
  <si>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</si>
  <si>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</si>
  <si>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</si>
  <si>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</si>
  <si>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</si>
  <si>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</si>
  <si>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</si>
  <si>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</si>
  <si>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</si>
  <si>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</si>
  <si>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</si>
  <si>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</si>
  <si>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</si>
  <si>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</si>
  <si>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</si>
  <si>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</si>
  <si>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</si>
  <si>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</si>
  <si>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</si>
  <si>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</si>
  <si>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</si>
  <si>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</si>
  <si>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</si>
  <si>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</si>
  <si>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</si>
  <si>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</si>
  <si>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</si>
  <si>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</si>
  <si>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</si>
  <si>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</si>
  <si>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</si>
  <si>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</si>
  <si>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</si>
  <si>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</si>
  <si>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</si>
  <si>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</si>
  <si>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</si>
  <si>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</si>
  <si>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</si>
  <si>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</si>
  <si>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</si>
  <si>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</si>
  <si>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</si>
  <si>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</si>
  <si>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</si>
  <si>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</si>
  <si>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</si>
  <si>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</si>
  <si>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</si>
  <si>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</si>
  <si>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</si>
  <si>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</si>
  <si>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</si>
  <si>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</si>
  <si>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</si>
  <si>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</si>
  <si>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</si>
  <si>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</si>
  <si>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</si>
  <si>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</si>
  <si>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</si>
  <si>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</si>
  <si>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</si>
  <si>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</si>
  <si>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</si>
  <si>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</si>
  <si>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</si>
  <si>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</si>
  <si>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</si>
  <si>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</si>
  <si>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</si>
  <si>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</si>
  <si>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</si>
  <si>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</si>
  <si>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</si>
  <si>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</si>
  <si>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</si>
  <si>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</si>
  <si>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</si>
  <si>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</si>
  <si>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</si>
  <si>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</si>
  <si>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</si>
  <si>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</si>
  <si>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</si>
  <si>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</si>
  <si>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</si>
  <si>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</si>
  <si>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</si>
  <si>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</si>
  <si>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</si>
  <si>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</si>
  <si>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</si>
  <si>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</si>
  <si>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</si>
  <si>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</si>
  <si>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</si>
  <si>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</si>
  <si>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</si>
  <si>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</si>
  <si>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</si>
  <si>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</si>
  <si>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</si>
  <si>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</si>
  <si>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</si>
  <si>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</si>
  <si>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</si>
  <si>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</si>
  <si>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</si>
  <si>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</si>
  <si>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</si>
  <si>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</si>
  <si>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</si>
  <si>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</si>
  <si>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</si>
  <si>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</si>
  <si>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</si>
  <si>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</si>
  <si>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</si>
  <si>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</si>
  <si>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</si>
  <si>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</si>
  <si>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</si>
  <si>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</si>
  <si>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</si>
  <si>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</si>
  <si>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</si>
  <si>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</si>
  <si>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</si>
  <si>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</si>
  <si>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</si>
  <si>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</si>
  <si>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</si>
  <si>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</si>
  <si>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</si>
  <si>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</si>
  <si>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</si>
  <si>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</si>
  <si>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</si>
  <si>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</si>
  <si>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</si>
  <si>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</si>
  <si>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</si>
  <si>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</si>
  <si>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</si>
  <si>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</si>
  <si>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</si>
  <si>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</si>
  <si>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</si>
  <si>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</si>
  <si>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</si>
  <si>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</si>
  <si>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</si>
  <si>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</si>
  <si>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</si>
  <si>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</si>
  <si>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</si>
  <si>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</si>
  <si>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</si>
  <si>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</si>
  <si>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</si>
  <si>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</si>
  <si>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</si>
  <si>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</si>
  <si>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</si>
  <si>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</si>
  <si>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</si>
  <si>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</si>
  <si>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</si>
  <si>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</si>
  <si>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</si>
  <si>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</si>
  <si>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</si>
  <si>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</si>
  <si>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</si>
  <si>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</si>
  <si>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</si>
  <si>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</si>
  <si>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</si>
  <si>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</si>
  <si>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</si>
  <si>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</si>
  <si>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</si>
  <si>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</si>
  <si>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</si>
  <si>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</si>
  <si>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</si>
  <si>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</si>
  <si>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</si>
  <si>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</si>
  <si>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</si>
  <si>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</si>
  <si>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</si>
  <si>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</si>
  <si>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</si>
  <si>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</si>
  <si>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</si>
  <si>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</si>
  <si>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</si>
  <si>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</si>
  <si>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</si>
  <si>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</si>
  <si>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</si>
  <si>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</si>
  <si>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</si>
  <si>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</si>
  <si>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</si>
  <si>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</si>
  <si>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</si>
  <si>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</si>
  <si>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</si>
  <si>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</si>
  <si>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</si>
  <si>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</si>
  <si>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</si>
  <si>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</si>
  <si>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</si>
  <si>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</si>
  <si>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</si>
  <si>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</si>
  <si>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</si>
  <si>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</si>
  <si>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</si>
  <si>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</si>
  <si>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</si>
  <si>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</si>
  <si>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</si>
  <si>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</si>
  <si>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</si>
  <si>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</si>
  <si>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</si>
  <si>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</si>
  <si>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</si>
  <si>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</si>
  <si>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</si>
  <si>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</si>
  <si>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</si>
  <si>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</si>
  <si>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</si>
  <si>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</si>
  <si>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</si>
  <si>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</si>
  <si>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</si>
  <si>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</si>
  <si>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</si>
  <si>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</si>
  <si>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</si>
  <si>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</si>
  <si>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</si>
  <si>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</si>
  <si>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</si>
  <si>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</si>
  <si>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</si>
  <si>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</si>
  <si>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</si>
  <si>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</si>
  <si>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</si>
  <si>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</si>
  <si>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</si>
  <si>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</si>
  <si>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</si>
  <si>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</si>
  <si>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</si>
  <si>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</si>
  <si>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</si>
  <si>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</si>
  <si>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</si>
  <si>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</si>
  <si>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</si>
  <si>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</si>
  <si>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</si>
  <si>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</si>
  <si>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</si>
  <si>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</si>
  <si>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</si>
  <si>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</si>
  <si>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</si>
  <si>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</si>
  <si>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</si>
  <si>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</si>
  <si>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</si>
  <si>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</si>
  <si>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</si>
  <si>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</si>
  <si>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</si>
  <si>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</si>
  <si>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</si>
  <si>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</si>
  <si>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</si>
  <si>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</si>
  <si>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</si>
  <si>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</si>
  <si>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</si>
  <si>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</si>
  <si>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</si>
  <si>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</si>
  <si>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</si>
  <si>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</si>
  <si>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</si>
  <si>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</si>
  <si>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</si>
  <si>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</si>
  <si>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</si>
  <si>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</si>
  <si>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</si>
  <si>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</si>
  <si>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</si>
  <si>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</si>
  <si>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</si>
  <si>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</si>
  <si>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</si>
  <si>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</si>
  <si>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</si>
  <si>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</si>
  <si>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</si>
  <si>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</si>
  <si>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</si>
  <si>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</si>
  <si>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</si>
  <si>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</si>
  <si>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</si>
  <si>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</si>
  <si>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</si>
  <si>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</si>
  <si>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</si>
  <si>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</si>
  <si>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</si>
  <si>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</si>
  <si>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</si>
  <si>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</si>
  <si>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</si>
  <si>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</si>
  <si>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</si>
  <si>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</si>
  <si>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</si>
  <si>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</si>
  <si>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</si>
  <si>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</si>
  <si>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</si>
  <si>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</si>
  <si>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</si>
  <si>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</si>
  <si>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</si>
  <si>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</si>
  <si>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</si>
  <si>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</si>
  <si>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</si>
  <si>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</si>
  <si>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</si>
  <si>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</si>
  <si>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</si>
  <si>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</si>
  <si>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</si>
  <si>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</si>
  <si>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</si>
  <si>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</si>
  <si>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</si>
  <si>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</si>
  <si>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</si>
  <si>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</si>
  <si>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</si>
  <si>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</si>
  <si>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</si>
  <si>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</si>
  <si>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</si>
  <si>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</si>
  <si>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</si>
  <si>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</si>
  <si>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</si>
  <si>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</si>
  <si>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</si>
  <si>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</si>
  <si>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</si>
  <si>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</si>
  <si>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</si>
  <si>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</si>
  <si>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</si>
  <si>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</si>
  <si>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</si>
  <si>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</si>
  <si>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</si>
  <si>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</si>
  <si>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</si>
  <si>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</si>
  <si>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</si>
  <si>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</si>
  <si>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</si>
  <si>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</si>
  <si>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</si>
  <si>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</si>
  <si>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</si>
  <si>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</si>
  <si>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</si>
  <si>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</si>
  <si>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</si>
  <si>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</si>
  <si>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</si>
  <si>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</si>
  <si>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</si>
  <si>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</si>
  <si>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</si>
  <si>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</si>
  <si>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</si>
  <si>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</si>
  <si>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</si>
  <si>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</si>
  <si>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</si>
  <si>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</si>
  <si>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</si>
  <si>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</si>
  <si>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</si>
  <si>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</si>
  <si>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</si>
  <si>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</si>
  <si>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</si>
  <si>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</si>
  <si>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</si>
  <si>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</si>
  <si>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</si>
  <si>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</si>
  <si>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</si>
  <si>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</si>
  <si>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</si>
  <si>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</si>
  <si>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</si>
  <si>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</si>
  <si>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</si>
  <si>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</si>
  <si>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</si>
  <si>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</si>
  <si>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</si>
  <si>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</si>
  <si>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</si>
  <si>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</si>
  <si>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</si>
  <si>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</si>
  <si>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</si>
  <si>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</si>
  <si>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</si>
  <si>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</si>
  <si>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</si>
  <si>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</si>
  <si>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</si>
  <si>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</si>
  <si>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</si>
  <si>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</si>
  <si>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</si>
  <si>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</si>
  <si>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</si>
  <si>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</si>
  <si>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</si>
  <si>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</si>
  <si>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</si>
  <si>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</si>
  <si>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</si>
  <si>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</si>
  <si>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</si>
  <si>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</si>
  <si>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</si>
  <si>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</si>
  <si>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</si>
  <si>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</si>
  <si>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</si>
  <si>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</si>
  <si>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</si>
  <si>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</si>
  <si>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</si>
  <si>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</si>
  <si>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</si>
  <si>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</si>
  <si>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</si>
  <si>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</si>
  <si>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</si>
  <si>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</si>
  <si>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</si>
  <si>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</si>
  <si>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</si>
  <si>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</si>
  <si>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</si>
  <si>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</si>
  <si>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</si>
  <si>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</si>
  <si>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</si>
  <si>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</si>
  <si>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</si>
  <si>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</si>
  <si>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</si>
  <si>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</si>
  <si>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</si>
  <si>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</si>
  <si>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</si>
  <si>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</si>
  <si>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</si>
  <si>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</si>
  <si>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</si>
  <si>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</si>
  <si>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</si>
  <si>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</si>
  <si>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</si>
  <si>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</si>
  <si>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</si>
  <si>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</si>
  <si>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</si>
  <si>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</si>
  <si>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</si>
  <si>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</si>
  <si>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</si>
  <si>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</si>
  <si>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</si>
  <si>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</si>
  <si>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</si>
  <si>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</si>
  <si>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</si>
  <si>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</si>
  <si>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</si>
  <si>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</si>
  <si>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</si>
  <si>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</si>
  <si>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</si>
  <si>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</si>
  <si>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</si>
  <si>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</si>
  <si>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</si>
  <si>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</si>
  <si>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</si>
  <si>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</si>
  <si>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</si>
  <si>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</si>
  <si>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</si>
  <si>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</si>
  <si>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</si>
  <si>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</si>
  <si>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</si>
  <si>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</si>
  <si>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</si>
  <si>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</si>
  <si>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</si>
  <si>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</si>
  <si>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</si>
  <si>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</si>
  <si>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</si>
  <si>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</si>
  <si>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</si>
  <si>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</si>
  <si>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</si>
  <si>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</si>
  <si>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</si>
  <si>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</si>
  <si>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</si>
  <si>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</si>
  <si>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</si>
  <si>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</si>
  <si>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</si>
  <si>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</si>
  <si>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</si>
  <si>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</si>
  <si>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</si>
  <si>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</si>
  <si>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</si>
  <si>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</si>
  <si>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</si>
  <si>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</si>
  <si>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</si>
  <si>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</si>
  <si>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</si>
  <si>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</si>
  <si>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</si>
  <si>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</si>
  <si>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</si>
  <si>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</si>
  <si>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</si>
  <si>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</si>
  <si>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</si>
  <si>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</si>
  <si>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</si>
  <si>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</si>
  <si>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</si>
  <si>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</si>
  <si>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</si>
  <si>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</si>
  <si>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</si>
  <si>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</si>
  <si>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</si>
  <si>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</si>
  <si>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</si>
  <si>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</si>
  <si>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</si>
  <si>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</si>
  <si>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</si>
  <si>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</si>
  <si>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</si>
  <si>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</si>
  <si>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</si>
  <si>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</si>
  <si>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</si>
  <si>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</si>
  <si>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</si>
  <si>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</si>
  <si>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</si>
  <si>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</si>
  <si>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</si>
  <si>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</si>
  <si>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</si>
  <si>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</si>
  <si>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</si>
  <si>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</si>
  <si>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</si>
  <si>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</si>
  <si>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</si>
  <si>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</si>
  <si>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</si>
  <si>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</si>
  <si>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</si>
  <si>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</si>
  <si>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</si>
  <si>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</si>
  <si>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</si>
  <si>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</si>
  <si>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</si>
  <si>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</si>
  <si>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</si>
  <si>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</si>
  <si>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</si>
  <si>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</si>
  <si>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</si>
  <si>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</si>
  <si>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</si>
  <si>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</si>
  <si>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</si>
  <si>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</si>
  <si>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</si>
  <si>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</si>
  <si>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</si>
  <si>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</si>
  <si>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</si>
  <si>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</si>
  <si>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</si>
  <si>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</si>
  <si>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</si>
  <si>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</si>
  <si>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</si>
  <si>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</si>
  <si>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</si>
  <si>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</si>
  <si>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</si>
  <si>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</si>
  <si>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</si>
  <si>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</si>
  <si>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</si>
  <si>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</si>
  <si>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</si>
  <si>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</si>
  <si>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</si>
  <si>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</si>
  <si>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</si>
  <si>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</si>
  <si>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</si>
  <si>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</si>
  <si>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</si>
  <si>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</si>
  <si>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</si>
  <si>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</si>
  <si>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</si>
  <si>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</si>
  <si>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</si>
  <si>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</si>
  <si>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</si>
  <si>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</si>
  <si>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</si>
  <si>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</si>
  <si>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</si>
  <si>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</si>
  <si>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</si>
  <si>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</si>
  <si>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</si>
  <si>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</si>
  <si>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</si>
  <si>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</si>
  <si>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</si>
  <si>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</si>
  <si>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</si>
  <si>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</si>
  <si>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</si>
  <si>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</si>
  <si>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</si>
  <si>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</si>
  <si>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</si>
  <si>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</si>
  <si>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</si>
  <si>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</si>
  <si>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</si>
  <si>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</si>
  <si>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</si>
  <si>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</si>
  <si>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</si>
  <si>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</si>
  <si>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</si>
  <si>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</si>
  <si>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</si>
  <si>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</si>
  <si>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</si>
  <si>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</si>
  <si>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</si>
  <si>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</si>
  <si>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</si>
  <si>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</si>
  <si>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</si>
  <si>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</si>
  <si>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</si>
  <si>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</si>
  <si>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</si>
  <si>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</si>
  <si>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</si>
  <si>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</si>
  <si>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</si>
  <si>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</si>
  <si>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</si>
  <si>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</si>
  <si>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</si>
  <si>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</si>
  <si>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</si>
  <si>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</si>
  <si>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</si>
  <si>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</si>
  <si>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</si>
  <si>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</si>
  <si>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</si>
  <si>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</si>
  <si>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</si>
  <si>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</si>
  <si>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</si>
  <si>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</si>
  <si>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</si>
  <si>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</si>
  <si>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</si>
  <si>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</si>
  <si>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</si>
  <si>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</si>
  <si>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</si>
  <si>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</si>
  <si>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</si>
  <si>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</si>
  <si>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</si>
  <si>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</si>
  <si>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</si>
  <si>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</si>
  <si>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</si>
  <si>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</si>
  <si>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</si>
  <si>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</si>
  <si>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</si>
  <si>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</si>
  <si>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</si>
  <si>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</si>
  <si>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</si>
  <si>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</si>
  <si>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</si>
  <si>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</si>
  <si>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</si>
  <si>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</si>
  <si>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</si>
  <si>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</si>
  <si>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</si>
  <si>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</si>
  <si>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</si>
  <si>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</si>
  <si>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</si>
  <si>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</si>
  <si>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</si>
  <si>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</si>
  <si>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</si>
  <si>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</si>
  <si>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</si>
  <si>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</si>
  <si>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</si>
  <si>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</si>
  <si>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</si>
  <si>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</si>
  <si>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</si>
  <si>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</si>
  <si>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</si>
  <si>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</si>
  <si>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</si>
  <si>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</si>
  <si>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</si>
  <si>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</si>
  <si>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</si>
  <si>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</si>
  <si>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</si>
  <si>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</si>
  <si>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</si>
  <si>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</si>
  <si>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</si>
  <si>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</si>
  <si>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</si>
  <si>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</si>
  <si>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</si>
  <si>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</si>
  <si>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</si>
  <si>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</si>
  <si>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</si>
  <si>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</si>
  <si>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</si>
  <si>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</si>
  <si>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</si>
  <si>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</si>
  <si>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</si>
  <si>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</si>
  <si>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</si>
  <si>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</si>
  <si>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</si>
  <si>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</si>
  <si>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</si>
  <si>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</si>
  <si>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</si>
  <si>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</si>
  <si>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</si>
  <si>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</si>
  <si>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</si>
  <si>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</si>
  <si>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</si>
  <si>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</si>
  <si>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</si>
  <si>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</si>
  <si>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</si>
  <si>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</si>
  <si>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</si>
  <si>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</si>
  <si>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</si>
  <si>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</si>
  <si>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</si>
  <si>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</si>
  <si>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</si>
  <si>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</si>
  <si>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</si>
  <si>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</si>
  <si>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</si>
  <si>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</si>
  <si>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</si>
  <si>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</si>
  <si>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</si>
  <si>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</si>
  <si>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</si>
  <si>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</si>
  <si>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</si>
  <si>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</si>
  <si>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</si>
  <si>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</si>
  <si>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</si>
  <si>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</si>
  <si>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</si>
  <si>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</si>
  <si>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</si>
  <si>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</si>
  <si>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</si>
  <si>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</si>
  <si>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</si>
  <si>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</si>
  <si>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</si>
  <si>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</si>
  <si>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</si>
  <si>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</si>
  <si>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</si>
  <si>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</si>
  <si>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</si>
  <si>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</si>
  <si>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</si>
  <si>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</si>
  <si>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</si>
  <si>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</si>
  <si>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</si>
  <si>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</si>
  <si>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</si>
  <si>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</si>
  <si>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</si>
  <si>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</si>
  <si>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</si>
  <si>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</si>
  <si>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</si>
  <si>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</si>
  <si>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</si>
  <si>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</si>
  <si>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</si>
  <si>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</si>
  <si>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</si>
  <si>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</si>
  <si>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</si>
  <si>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</si>
  <si>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</si>
  <si>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</si>
  <si>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</si>
  <si>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</si>
  <si>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</si>
  <si>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</si>
  <si>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</si>
  <si>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</si>
  <si>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</si>
  <si>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</si>
  <si>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</si>
  <si>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</si>
  <si>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</si>
  <si>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</si>
  <si>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</si>
  <si>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</si>
  <si>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</si>
  <si>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</si>
  <si>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</si>
  <si>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</si>
  <si>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</si>
  <si>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</si>
  <si>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</si>
  <si>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</si>
  <si>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</si>
  <si>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</si>
  <si>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</si>
  <si>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</si>
  <si>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</si>
  <si>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</si>
  <si>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</si>
  <si>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</si>
  <si>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</si>
  <si>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</si>
  <si>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</si>
  <si>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</si>
  <si>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</si>
  <si>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</si>
  <si>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</si>
  <si>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</si>
  <si>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</si>
  <si>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</si>
  <si>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</si>
  <si>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</si>
  <si>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</si>
  <si>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</si>
  <si>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</si>
  <si>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</si>
  <si>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</si>
  <si>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</si>
  <si>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</si>
  <si>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</si>
  <si>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</si>
  <si>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</si>
  <si>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</si>
  <si>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</si>
  <si>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</si>
  <si>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</si>
  <si>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</si>
  <si>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</si>
  <si>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</si>
  <si>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</si>
  <si>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</si>
  <si>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</si>
  <si>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</si>
  <si>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</si>
  <si>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</si>
  <si>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</si>
  <si>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</si>
  <si>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</si>
  <si>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</si>
  <si>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</si>
  <si>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</si>
  <si>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</si>
  <si>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</si>
  <si>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</si>
  <si>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</si>
  <si>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</si>
  <si>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</si>
  <si>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</si>
  <si>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</si>
  <si>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</si>
  <si>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</si>
  <si>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</si>
  <si>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</si>
  <si>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</si>
  <si>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</si>
  <si>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</si>
  <si>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</si>
  <si>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</si>
  <si>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</si>
  <si>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</si>
  <si>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</si>
  <si>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</si>
  <si>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</si>
  <si>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</si>
  <si>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</si>
  <si>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</si>
  <si>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</si>
  <si>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</si>
  <si>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</si>
  <si>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</si>
  <si>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</si>
  <si>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</si>
  <si>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</si>
  <si>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</si>
  <si>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</si>
  <si>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</si>
  <si>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</si>
  <si>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</si>
  <si>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</si>
  <si>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</si>
  <si>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</si>
  <si>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</si>
  <si>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</si>
  <si>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</si>
  <si>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</si>
  <si>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</si>
  <si>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</si>
  <si>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</si>
  <si>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</si>
  <si>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</si>
  <si>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</si>
  <si>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</si>
  <si>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</si>
  <si>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</si>
  <si>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</si>
  <si>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</si>
  <si>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</si>
  <si>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</si>
  <si>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</si>
  <si>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</si>
  <si>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</si>
  <si>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</si>
  <si>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</si>
  <si>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</si>
  <si>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</si>
  <si>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</si>
  <si>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</si>
  <si>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</si>
  <si>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</si>
  <si>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</si>
  <si>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</si>
  <si>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</si>
  <si>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</si>
  <si>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</si>
  <si>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</si>
  <si>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</si>
  <si>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</si>
  <si>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</si>
  <si>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</si>
  <si>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</si>
  <si>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</si>
  <si>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</si>
  <si>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</si>
  <si>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</si>
  <si>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</si>
  <si>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</si>
  <si>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</si>
  <si>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</si>
  <si>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</si>
  <si>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</si>
  <si>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</si>
  <si>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</si>
  <si>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</si>
  <si>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</si>
  <si>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</si>
  <si>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</si>
  <si>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</si>
  <si>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</si>
  <si>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</si>
  <si>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</si>
  <si>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</si>
  <si>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</si>
  <si>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</si>
  <si>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</si>
  <si>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</si>
  <si>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</si>
  <si>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</si>
  <si>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</si>
  <si>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</si>
  <si>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</si>
  <si>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</si>
  <si>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</si>
  <si>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</si>
  <si>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</si>
  <si>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</si>
  <si>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</si>
  <si>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</si>
  <si>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</si>
  <si>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</si>
  <si>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</si>
  <si>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</si>
  <si>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</si>
  <si>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</si>
  <si>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</si>
  <si>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</si>
  <si>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</si>
  <si>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</si>
  <si>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</si>
  <si>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</si>
  <si>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</si>
  <si>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</si>
  <si>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</si>
  <si>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</si>
  <si>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</si>
  <si>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</si>
  <si>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</si>
  <si>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</si>
  <si>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</si>
  <si>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</si>
  <si>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</si>
  <si>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</si>
  <si>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</si>
  <si>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</si>
  <si>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</si>
  <si>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</si>
  <si>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</si>
  <si>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</si>
  <si>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</si>
  <si>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</si>
  <si>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</si>
  <si>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</si>
  <si>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</si>
  <si>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</si>
  <si>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</si>
  <si>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</si>
  <si>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</si>
  <si>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</si>
  <si>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</si>
  <si>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</si>
  <si>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</si>
  <si>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</si>
  <si>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</si>
  <si>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</si>
  <si>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</si>
  <si>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</si>
  <si>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</si>
  <si>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</si>
  <si>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</si>
  <si>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</si>
  <si>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</si>
  <si>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</si>
  <si>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</si>
  <si>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</si>
  <si>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</si>
  <si>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</si>
  <si>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</si>
  <si>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</si>
  <si>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</si>
  <si>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</si>
  <si>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</si>
  <si>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</si>
  <si>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</si>
  <si>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</si>
  <si>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</si>
  <si>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</si>
  <si>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</si>
  <si>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</si>
  <si>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</si>
  <si>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</si>
  <si>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</si>
  <si>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</si>
  <si>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</si>
  <si>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</si>
  <si>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</si>
  <si>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</si>
  <si>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</si>
  <si>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</si>
  <si>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</si>
  <si>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</si>
  <si>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</si>
  <si>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</si>
  <si>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</si>
  <si>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</si>
  <si>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</si>
  <si>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</si>
  <si>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</si>
  <si>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</si>
  <si>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</si>
  <si>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</si>
  <si>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</si>
  <si>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</si>
  <si>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</si>
  <si>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</si>
  <si>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</si>
  <si>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</si>
  <si>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</si>
  <si>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</si>
  <si>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</si>
  <si>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</si>
  <si>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</si>
  <si>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</si>
  <si>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</si>
  <si>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</si>
  <si>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</si>
  <si>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</si>
  <si>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</si>
  <si>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</si>
  <si>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</si>
  <si>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</si>
  <si>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</si>
  <si>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</si>
  <si>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</si>
  <si>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</si>
  <si>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</si>
  <si>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</si>
  <si>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</si>
  <si>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</si>
  <si>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</si>
  <si>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</si>
  <si>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</si>
  <si>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</si>
  <si>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</si>
  <si>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</si>
  <si>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</si>
  <si>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</si>
  <si>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</si>
  <si>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</si>
  <si>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</si>
  <si>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</si>
  <si>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</si>
  <si>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</si>
  <si>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</si>
  <si>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</si>
  <si>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</si>
  <si>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</si>
  <si>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</si>
  <si>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</si>
  <si>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</si>
  <si>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</si>
  <si>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</si>
  <si>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</si>
  <si>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</si>
  <si>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</si>
  <si>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</si>
  <si>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</si>
  <si>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</si>
  <si>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</si>
  <si>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</si>
  <si>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</si>
  <si>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</si>
  <si>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</si>
  <si>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</si>
  <si>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</si>
  <si>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</si>
  <si>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</si>
  <si>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</si>
  <si>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</si>
  <si>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</si>
  <si>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</si>
  <si>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</si>
  <si>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</si>
  <si>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</si>
  <si>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</si>
  <si>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</si>
  <si>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</si>
  <si>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</si>
  <si>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</si>
  <si>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</si>
  <si>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</si>
  <si>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</si>
  <si>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</si>
  <si>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</si>
  <si>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</si>
  <si>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</si>
  <si>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</si>
  <si>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</si>
  <si>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</si>
  <si>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</si>
  <si>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</si>
  <si>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</si>
  <si>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</si>
  <si>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</si>
  <si>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</si>
  <si>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</si>
  <si>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</si>
  <si>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</si>
  <si>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</si>
  <si>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</si>
  <si>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</si>
  <si>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</si>
  <si>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</si>
  <si>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</si>
  <si>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</si>
  <si>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</si>
  <si>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</si>
  <si>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</si>
  <si>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</si>
  <si>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</si>
  <si>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</si>
  <si>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</si>
  <si>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</si>
  <si>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</si>
  <si>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</si>
  <si>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</si>
  <si>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</si>
  <si>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</si>
  <si>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</si>
  <si>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</si>
  <si>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</si>
  <si>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</si>
  <si>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</si>
  <si>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</si>
  <si>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</si>
  <si>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</si>
  <si>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</si>
  <si>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</si>
  <si>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</si>
  <si>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</si>
  <si>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</si>
  <si>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</si>
  <si>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</si>
  <si>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</si>
  <si>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</si>
  <si>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</si>
  <si>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</si>
  <si>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</si>
  <si>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</si>
  <si>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</si>
  <si>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</si>
  <si>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</si>
  <si>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</si>
  <si>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</si>
  <si>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</si>
  <si>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</si>
  <si>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</si>
  <si>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</si>
  <si>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</si>
  <si>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</si>
  <si>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</si>
  <si>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</si>
  <si>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</si>
  <si>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</si>
  <si>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</si>
  <si>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</si>
  <si>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</si>
  <si>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</si>
  <si>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</si>
  <si>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</si>
  <si>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</si>
  <si>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</si>
  <si>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</si>
  <si>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</si>
  <si>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</si>
  <si>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</si>
  <si>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</si>
  <si>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</si>
  <si>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</si>
  <si>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</si>
  <si>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</si>
  <si>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</si>
  <si>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</si>
  <si>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</si>
  <si>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</si>
  <si>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</si>
  <si>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</si>
  <si>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</si>
  <si>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</si>
  <si>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</si>
  <si>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</si>
  <si>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</si>
  <si>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</si>
  <si>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</si>
  <si>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</si>
  <si>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</si>
  <si>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</si>
  <si>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</si>
  <si>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</si>
  <si>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</si>
  <si>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</si>
  <si>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</si>
  <si>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</si>
  <si>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</si>
  <si>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</si>
  <si>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</si>
  <si>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</si>
  <si>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</si>
  <si>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</si>
  <si>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</si>
  <si>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</si>
  <si>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</si>
  <si>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</si>
  <si>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</si>
  <si>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</si>
  <si>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</si>
  <si>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</si>
  <si>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</si>
  <si>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</si>
  <si>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</si>
  <si>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</si>
  <si>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</si>
  <si>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</si>
  <si>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</si>
  <si>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</si>
  <si>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</si>
  <si>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</si>
  <si>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</si>
  <si>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</si>
  <si>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</si>
  <si>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</si>
  <si>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</si>
  <si>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</si>
  <si>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</si>
  <si>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</si>
  <si>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</si>
  <si>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</si>
  <si>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</si>
  <si>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</si>
  <si>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</si>
  <si>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</si>
  <si>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</si>
  <si>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</si>
  <si>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</si>
  <si>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</si>
  <si>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</si>
  <si>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</si>
  <si>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</si>
  <si>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</si>
  <si>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</si>
  <si>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</si>
  <si>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</si>
  <si>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</si>
  <si>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</si>
  <si>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</si>
  <si>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</si>
  <si>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</si>
  <si>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</si>
  <si>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</si>
  <si>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</si>
  <si>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</si>
  <si>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</si>
  <si>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</si>
  <si>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</si>
  <si>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</si>
  <si>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</si>
  <si>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</si>
  <si>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</si>
  <si>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</si>
  <si>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</si>
  <si>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</si>
  <si>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</si>
  <si>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</si>
  <si>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</si>
  <si>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</si>
  <si>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</si>
  <si>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</si>
  <si>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</si>
  <si>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</si>
  <si>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</si>
  <si>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</si>
  <si>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</si>
  <si>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</si>
  <si>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</si>
  <si>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</si>
  <si>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</si>
  <si>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</si>
  <si>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</si>
  <si>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</si>
  <si>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</si>
  <si>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</si>
  <si>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</si>
  <si>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</si>
  <si>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</si>
  <si>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</si>
  <si>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</si>
  <si>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</si>
  <si>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</si>
  <si>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</si>
  <si>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</si>
  <si>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</si>
  <si>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</si>
  <si>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</si>
  <si>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</si>
  <si>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</si>
  <si>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</si>
  <si>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</si>
  <si>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</si>
  <si>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</si>
  <si>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</si>
  <si>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</si>
  <si>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</si>
  <si>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</si>
  <si>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</si>
  <si>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</si>
  <si>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</si>
  <si>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</si>
  <si>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</si>
  <si>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</si>
  <si>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</si>
  <si>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</si>
  <si>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</si>
  <si>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</si>
  <si>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</si>
  <si>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</si>
  <si>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</si>
  <si>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</si>
  <si>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</si>
  <si>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</si>
  <si>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</si>
  <si>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</si>
  <si>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</si>
  <si>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</si>
  <si>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</si>
  <si>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</si>
  <si>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</si>
  <si>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</si>
  <si>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</si>
  <si>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</si>
  <si>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</si>
  <si>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</si>
  <si>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</si>
  <si>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</si>
  <si>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</si>
  <si>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</si>
  <si>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</si>
  <si>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</si>
  <si>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</si>
  <si>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</si>
  <si>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</si>
  <si>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</si>
  <si>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</si>
  <si>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</si>
  <si>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</si>
  <si>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</si>
  <si>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</si>
  <si>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</si>
  <si>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</si>
  <si>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</si>
  <si>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</si>
  <si>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</si>
  <si>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</si>
  <si>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</si>
  <si>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</si>
  <si>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</si>
  <si>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</si>
  <si>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</si>
  <si>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</si>
  <si>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</si>
  <si>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</si>
  <si>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</si>
  <si>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</si>
  <si>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</si>
  <si>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</si>
  <si>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</si>
  <si>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</si>
  <si>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</si>
  <si>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</si>
  <si>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</si>
  <si>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</si>
  <si>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</si>
  <si>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</si>
  <si>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</si>
  <si>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</si>
  <si>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</si>
  <si>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</si>
  <si>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</si>
  <si>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</si>
  <si>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</si>
  <si>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</si>
  <si>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</si>
  <si>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</si>
  <si>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</si>
  <si>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</si>
  <si>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</si>
  <si>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</si>
  <si>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</si>
  <si>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</si>
  <si>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</si>
  <si>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</si>
  <si>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</si>
  <si>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</si>
  <si>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</si>
  <si>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</si>
  <si>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</si>
  <si>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</si>
  <si>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</si>
  <si>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</si>
  <si>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</si>
  <si>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</si>
  <si>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</si>
  <si>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</si>
  <si>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</si>
  <si>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</si>
  <si>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</si>
  <si>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</si>
  <si>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</si>
  <si>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</si>
  <si>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</si>
  <si>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</si>
  <si>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</si>
  <si>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</si>
  <si>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</si>
  <si>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</si>
  <si>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</si>
  <si>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</si>
  <si>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</si>
  <si>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</si>
  <si>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</si>
  <si>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</si>
  <si>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</si>
  <si>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</si>
  <si>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</si>
  <si>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</si>
  <si>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</si>
  <si>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</si>
  <si>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</si>
  <si>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</si>
  <si>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</si>
  <si>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</si>
  <si>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</si>
  <si>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</si>
  <si>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</si>
  <si>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</si>
  <si>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</si>
  <si>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</si>
  <si>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</si>
  <si>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</si>
  <si>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</si>
  <si>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</si>
  <si>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</si>
  <si>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</si>
  <si>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</si>
  <si>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</si>
  <si>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</si>
  <si>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</si>
  <si>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</si>
  <si>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</si>
  <si>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</si>
  <si>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</si>
  <si>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</si>
  <si>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</si>
  <si>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</si>
  <si>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</si>
  <si>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</si>
  <si>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</si>
  <si>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</si>
  <si>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</si>
  <si>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</si>
  <si>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</si>
  <si>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</si>
  <si>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</si>
  <si>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</si>
  <si>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</si>
  <si>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</si>
  <si>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</si>
  <si>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</si>
  <si>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</si>
  <si>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</si>
  <si>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</si>
  <si>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</si>
  <si>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</si>
  <si>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</si>
  <si>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</si>
  <si>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</si>
  <si>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</si>
  <si>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</si>
  <si>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</si>
  <si>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</si>
  <si>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</si>
  <si>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</si>
  <si>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</si>
  <si>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</si>
  <si>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</si>
  <si>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</si>
  <si>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</si>
  <si>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</si>
  <si>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</si>
  <si>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</si>
  <si>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</si>
  <si>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</si>
  <si>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</si>
  <si>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</si>
  <si>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</si>
  <si>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</si>
  <si>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</si>
  <si>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</si>
  <si>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</si>
  <si>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</si>
  <si>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</si>
  <si>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</si>
  <si>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</si>
  <si>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</si>
  <si>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</si>
  <si>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</si>
  <si>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</si>
  <si>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</si>
  <si>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</si>
  <si>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</si>
  <si>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</si>
  <si>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</si>
  <si>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</si>
  <si>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</si>
  <si>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</si>
  <si>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</si>
  <si>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</si>
  <si>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</si>
  <si>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</si>
  <si>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</si>
  <si>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</si>
  <si>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</si>
  <si>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</si>
  <si>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</si>
  <si>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</si>
  <si>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</si>
  <si>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</si>
  <si>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</si>
  <si>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</si>
  <si>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</si>
  <si>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</si>
  <si>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</si>
  <si>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</si>
  <si>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</si>
  <si>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</si>
  <si>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</si>
  <si>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</si>
  <si>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</si>
  <si>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</si>
  <si>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</si>
  <si>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</si>
  <si>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</si>
  <si>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</si>
  <si>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</si>
  <si>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</si>
  <si>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</si>
  <si>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</si>
  <si>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</si>
  <si>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</si>
  <si>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</si>
  <si>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</si>
  <si>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</si>
  <si>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</si>
  <si>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</si>
  <si>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</si>
  <si>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</si>
  <si>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</si>
  <si>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</si>
  <si>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</si>
  <si>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</si>
  <si>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</si>
  <si>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</si>
  <si>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</si>
  <si>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</si>
  <si>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</si>
  <si>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</si>
  <si>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</si>
  <si>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</si>
  <si>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</si>
  <si>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</si>
  <si>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</si>
  <si>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</si>
  <si>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</si>
  <si>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</si>
  <si>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</si>
  <si>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</si>
  <si>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</si>
  <si>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</si>
  <si>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</si>
  <si>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</si>
  <si>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</si>
  <si>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</si>
  <si>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</si>
  <si>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</si>
  <si>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</si>
  <si>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</si>
  <si>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</si>
  <si>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</si>
  <si>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</si>
  <si>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</si>
  <si>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</si>
  <si>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</si>
  <si>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</si>
  <si>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</si>
  <si>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</si>
  <si>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</si>
  <si>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</si>
  <si>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</si>
  <si>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</si>
  <si>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</si>
  <si>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</si>
  <si>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</si>
  <si>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</si>
  <si>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</si>
  <si>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</si>
  <si>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</si>
  <si>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</si>
  <si>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</si>
  <si>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</si>
  <si>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</si>
  <si>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</si>
  <si>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</si>
  <si>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</si>
  <si>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</si>
  <si>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</si>
  <si>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</si>
  <si>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</si>
  <si>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</si>
  <si>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</si>
  <si>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</si>
  <si>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</si>
  <si>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</si>
  <si>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</si>
  <si>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</si>
  <si>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</si>
  <si>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</si>
  <si>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</si>
  <si>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</si>
  <si>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</si>
  <si>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</si>
  <si>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</si>
  <si>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</si>
  <si>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</si>
  <si>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</si>
  <si>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</si>
  <si>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</si>
  <si>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</si>
  <si>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</si>
  <si>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</si>
  <si>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</si>
  <si>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</si>
  <si>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</si>
  <si>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</si>
  <si>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</si>
  <si>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</si>
  <si>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</si>
  <si>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</si>
  <si>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</si>
  <si>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</si>
  <si>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</si>
  <si>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</si>
  <si>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</si>
  <si>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</si>
  <si>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</si>
  <si>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</si>
  <si>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</si>
  <si>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</si>
  <si>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</si>
  <si>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</si>
  <si>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</si>
  <si>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</si>
  <si>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</si>
  <si>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</si>
  <si>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</si>
  <si>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</si>
  <si>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</si>
  <si>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</si>
  <si>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</si>
  <si>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</si>
  <si>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</si>
  <si>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</si>
  <si>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</si>
  <si>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</si>
  <si>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</si>
  <si>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</si>
  <si>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</si>
  <si>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</si>
  <si>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</si>
  <si>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</si>
  <si>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</si>
  <si>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</si>
  <si>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</si>
  <si>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</si>
  <si>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</si>
  <si>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</si>
  <si>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</si>
  <si>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</si>
  <si>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</si>
  <si>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</si>
  <si>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</si>
  <si>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</si>
  <si>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</si>
  <si>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</si>
  <si>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</si>
  <si>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</si>
  <si>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</si>
  <si>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</si>
  <si>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</si>
  <si>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</si>
  <si>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</si>
  <si>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</si>
  <si>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</si>
  <si>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</si>
  <si>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</si>
  <si>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</si>
  <si>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</si>
  <si>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</si>
  <si>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</si>
  <si>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</si>
  <si>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</si>
  <si>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</si>
  <si>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</si>
  <si>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</si>
  <si>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</si>
  <si>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</si>
  <si>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</si>
  <si>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</si>
  <si>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</si>
  <si>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</si>
  <si>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</si>
  <si>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</si>
  <si>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</si>
  <si>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</si>
  <si>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</si>
  <si>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</si>
  <si>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</si>
  <si>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</si>
  <si>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</si>
  <si>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</si>
  <si>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</si>
  <si>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</si>
  <si>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</si>
  <si>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</si>
  <si>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</si>
  <si>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</si>
  <si>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</si>
  <si>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</si>
  <si>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</si>
  <si>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</si>
  <si>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</si>
  <si>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</si>
  <si>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</si>
  <si>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</si>
  <si>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</si>
  <si>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</si>
  <si>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</si>
  <si>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</si>
  <si>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</si>
  <si>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</si>
  <si>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</si>
  <si>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</si>
  <si>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</si>
  <si>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</si>
  <si>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</si>
  <si>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</si>
  <si>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</si>
  <si>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</si>
  <si>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</si>
  <si>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</si>
  <si>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</si>
  <si>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</si>
  <si>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</si>
  <si>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</si>
  <si>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</si>
  <si>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</si>
  <si>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</si>
  <si>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</si>
  <si>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</si>
  <si>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</si>
  <si>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</si>
  <si>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</si>
  <si>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</si>
  <si>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</si>
  <si>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</si>
  <si>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</si>
  <si>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</si>
  <si>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</si>
  <si>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</si>
  <si>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</si>
  <si>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</si>
  <si>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</si>
  <si>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</si>
  <si>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</si>
  <si>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</si>
  <si>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</si>
  <si>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</si>
  <si>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</si>
  <si>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</si>
  <si>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</si>
  <si>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</si>
  <si>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</si>
  <si>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</si>
  <si>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</si>
  <si>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</si>
  <si>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</si>
  <si>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</si>
  <si>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</si>
  <si>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</si>
  <si>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</si>
  <si>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</si>
  <si>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</si>
  <si>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</si>
  <si>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</si>
  <si>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</si>
  <si>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</si>
  <si>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</si>
  <si>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</si>
  <si>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</si>
  <si>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</si>
  <si>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</si>
  <si>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</si>
  <si>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</si>
  <si>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</si>
  <si>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</si>
  <si>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</si>
  <si>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</si>
  <si>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</si>
  <si>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</si>
  <si>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</si>
  <si>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</si>
  <si>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</si>
  <si>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</si>
  <si>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</si>
  <si>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</si>
  <si>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</si>
  <si>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</si>
  <si>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</si>
  <si>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</si>
  <si>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</si>
  <si>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</si>
  <si>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</si>
  <si>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</si>
  <si>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</si>
  <si>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</si>
  <si>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</si>
  <si>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</si>
  <si>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</si>
  <si>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</si>
  <si>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</si>
  <si>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</si>
  <si>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</si>
  <si>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</si>
  <si>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</si>
  <si>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</si>
  <si>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</si>
  <si>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</si>
  <si>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</si>
  <si>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</si>
  <si>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</si>
  <si>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</si>
  <si>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</si>
  <si>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</si>
  <si>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</si>
  <si>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</si>
  <si>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</si>
  <si>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</si>
  <si>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</si>
  <si>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</si>
  <si>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</si>
  <si>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</si>
  <si>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</si>
  <si>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</si>
  <si>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</si>
  <si>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</si>
  <si>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</si>
  <si>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</si>
  <si>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</si>
  <si>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</si>
  <si>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</si>
  <si>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</si>
  <si>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</si>
  <si>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</si>
  <si>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</si>
  <si>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</si>
  <si>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</si>
  <si>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</si>
  <si>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</si>
  <si>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</si>
  <si>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</si>
  <si>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</si>
  <si>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</si>
  <si>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</si>
  <si>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</si>
  <si>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</si>
  <si>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</si>
  <si>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</si>
  <si>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</si>
  <si>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</si>
  <si>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</si>
  <si>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</si>
  <si>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</si>
  <si>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</si>
  <si>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</si>
  <si>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</si>
  <si>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</si>
  <si>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</si>
  <si>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</si>
  <si>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</si>
  <si>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</si>
  <si>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</si>
  <si>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</si>
  <si>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</si>
  <si>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</si>
  <si>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</si>
  <si>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</si>
  <si>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</si>
  <si>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</si>
  <si>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</si>
  <si>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</si>
  <si>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</si>
  <si>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</si>
  <si>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</si>
  <si>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</si>
  <si>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</si>
  <si>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</si>
  <si>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</si>
  <si>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</si>
  <si>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</si>
  <si>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</si>
  <si>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</si>
  <si>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</si>
  <si>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</si>
  <si>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</si>
  <si>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</si>
  <si>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</si>
  <si>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</si>
  <si>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</si>
  <si>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</si>
  <si>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</si>
  <si>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</si>
  <si>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</si>
  <si>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</si>
  <si>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</si>
  <si>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</si>
  <si>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</si>
  <si>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</si>
  <si>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</si>
  <si>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</si>
  <si>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</si>
  <si>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</si>
  <si>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</si>
  <si>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</si>
  <si>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</si>
  <si>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</si>
  <si>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</si>
  <si>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</si>
  <si>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</si>
  <si>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</si>
  <si>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</si>
  <si>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</si>
  <si>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</si>
  <si>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</si>
  <si>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</si>
  <si>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</si>
  <si>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</si>
  <si>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</si>
  <si>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</si>
  <si>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</si>
  <si>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</si>
  <si>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</si>
  <si>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</si>
  <si>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</si>
  <si>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</si>
  <si>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</si>
  <si>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</si>
  <si>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</si>
  <si>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</si>
  <si>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</si>
  <si>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</si>
  <si>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</si>
  <si>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</si>
  <si>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</si>
  <si>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</si>
  <si>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</si>
  <si>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</si>
  <si>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</si>
  <si>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</si>
  <si>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</si>
  <si>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</si>
  <si>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</si>
  <si>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</si>
  <si>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</si>
  <si>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</si>
  <si>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</si>
  <si>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</si>
  <si>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</si>
  <si>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</si>
  <si>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</si>
  <si>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</si>
  <si>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</si>
  <si>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</si>
  <si>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</si>
  <si>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</si>
  <si>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</si>
  <si>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</si>
  <si>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</si>
  <si>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</si>
  <si>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</si>
  <si>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</si>
  <si>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</si>
  <si>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</si>
  <si>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</si>
  <si>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</si>
  <si>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</si>
  <si>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</si>
  <si>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</si>
  <si>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</si>
  <si>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</si>
  <si>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</si>
  <si>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</si>
  <si>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</si>
  <si>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</si>
  <si>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</si>
  <si>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</si>
  <si>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</si>
  <si>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</si>
  <si>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</si>
  <si>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</si>
  <si>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</si>
  <si>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</si>
  <si>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</si>
  <si>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</si>
  <si>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</si>
  <si>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</si>
  <si>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</si>
  <si>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</si>
  <si>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</si>
  <si>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</si>
  <si>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</si>
  <si>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</si>
  <si>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</si>
  <si>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</si>
  <si>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</si>
  <si>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</si>
  <si>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</si>
  <si>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</si>
  <si>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</si>
  <si>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</si>
  <si>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</si>
  <si>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</si>
  <si>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</si>
  <si>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</si>
  <si>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</si>
  <si>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</si>
  <si>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</si>
  <si>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</si>
  <si>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</si>
  <si>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</si>
  <si>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</si>
  <si>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</si>
  <si>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</si>
  <si>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</si>
  <si>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</si>
  <si>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</si>
  <si>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</si>
  <si>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</si>
  <si>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</si>
  <si>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</si>
  <si>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</si>
  <si>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</si>
  <si>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</si>
  <si>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</si>
  <si>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</si>
  <si>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</si>
  <si>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</si>
  <si>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</si>
  <si>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</si>
  <si>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</si>
  <si>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</si>
  <si>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</si>
  <si>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</si>
  <si>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</si>
  <si>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</si>
  <si>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</si>
  <si>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</si>
  <si>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</si>
  <si>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</si>
  <si>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</si>
  <si>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</si>
  <si>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</si>
  <si>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</si>
  <si>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</si>
  <si>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</si>
  <si>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</si>
  <si>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</si>
  <si>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</si>
  <si>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</si>
  <si>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</si>
  <si>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</si>
  <si>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</si>
  <si>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</si>
  <si>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</si>
  <si>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</si>
  <si>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</si>
  <si>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</si>
  <si>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</si>
  <si>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</si>
  <si>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</si>
  <si>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</si>
  <si>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</si>
  <si>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</si>
  <si>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</si>
  <si>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</si>
  <si>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</si>
  <si>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</si>
  <si>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</si>
  <si>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</si>
  <si>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</si>
  <si>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</si>
  <si>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</si>
  <si>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</si>
  <si>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</si>
  <si>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</si>
  <si>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</si>
  <si>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</si>
  <si>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</si>
  <si>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</si>
  <si>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</si>
  <si>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</si>
  <si>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</si>
  <si>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</si>
  <si>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</si>
  <si>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</si>
  <si>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</si>
  <si>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</si>
  <si>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</si>
  <si>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</si>
  <si>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</si>
  <si>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</si>
  <si>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</si>
  <si>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</si>
  <si>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</si>
  <si>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</si>
  <si>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</si>
  <si>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</si>
  <si>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</si>
  <si>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</si>
  <si>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</si>
  <si>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</si>
  <si>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</si>
  <si>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</si>
  <si>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</si>
  <si>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</si>
  <si>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</si>
  <si>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</si>
  <si>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</si>
  <si>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</si>
  <si>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</si>
  <si>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</si>
  <si>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</si>
  <si>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</si>
  <si>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</si>
  <si>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</si>
  <si>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</si>
  <si>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</si>
  <si>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</si>
  <si>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</si>
  <si>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</si>
  <si>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</si>
  <si>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</si>
  <si>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</si>
  <si>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</si>
  <si>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</si>
  <si>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</si>
  <si>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</si>
  <si>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</si>
  <si>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</si>
  <si>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</si>
  <si>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</si>
  <si>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</si>
  <si>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</si>
  <si>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</si>
  <si>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</si>
  <si>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</si>
  <si>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</si>
  <si>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</si>
  <si>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</si>
  <si>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</si>
  <si>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</si>
  <si>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</si>
  <si>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</si>
  <si>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</si>
  <si>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</si>
  <si>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</si>
  <si>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</si>
  <si>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</si>
  <si>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</si>
  <si>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</si>
  <si>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</si>
  <si>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</si>
  <si>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</si>
  <si>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</si>
  <si>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</si>
  <si>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</si>
  <si>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</si>
  <si>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</si>
  <si>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</si>
  <si>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</si>
  <si>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</si>
  <si>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</si>
  <si>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</si>
  <si>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</si>
  <si>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</si>
  <si>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</si>
  <si>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</si>
  <si>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</si>
  <si>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</si>
  <si>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</si>
  <si>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</si>
  <si>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</si>
  <si>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</si>
  <si>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</si>
  <si>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</si>
  <si>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</si>
  <si>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</si>
  <si>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</si>
  <si>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</si>
  <si>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</si>
  <si>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</si>
  <si>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</si>
  <si>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</si>
  <si>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</si>
  <si>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</si>
  <si>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</si>
  <si>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</si>
  <si>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</si>
  <si>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</si>
  <si>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</si>
  <si>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</si>
  <si>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</si>
  <si>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</si>
  <si>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</si>
  <si>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</si>
  <si>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</si>
  <si>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</si>
  <si>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</si>
  <si>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</si>
  <si>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</si>
  <si>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</si>
  <si>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</si>
  <si>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</si>
  <si>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</si>
  <si>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</si>
  <si>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</si>
  <si>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</si>
  <si>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</si>
  <si>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</si>
  <si>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</si>
  <si>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</si>
  <si>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</si>
  <si>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</si>
  <si>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</si>
  <si>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</si>
  <si>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</si>
  <si>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</si>
  <si>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</si>
  <si>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</si>
  <si>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</si>
  <si>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</si>
  <si>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</si>
  <si>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</si>
  <si>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</si>
  <si>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</si>
  <si>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</si>
  <si>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</si>
  <si>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</si>
  <si>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</si>
  <si>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</si>
  <si>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</si>
  <si>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</si>
  <si>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</si>
  <si>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</si>
  <si>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</si>
  <si>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</si>
  <si>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</si>
  <si>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</si>
  <si>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</si>
  <si>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</si>
  <si>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</si>
  <si>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</si>
  <si>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</si>
  <si>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</si>
  <si>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</si>
  <si>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</si>
  <si>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</si>
  <si>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</si>
  <si>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</si>
  <si>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</si>
  <si>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</si>
  <si>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</si>
  <si>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</si>
  <si>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</si>
  <si>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</si>
  <si>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</si>
  <si>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</si>
  <si>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</si>
  <si>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</si>
  <si>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</si>
  <si>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</si>
  <si>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</si>
  <si>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</si>
  <si>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</si>
  <si>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</si>
  <si>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</si>
  <si>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</si>
  <si>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</si>
  <si>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</si>
  <si>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</si>
  <si>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</si>
  <si>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</si>
  <si>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</si>
  <si>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</si>
  <si>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</si>
  <si>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</si>
  <si>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</si>
  <si>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</si>
  <si>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</si>
  <si>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</si>
  <si>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</si>
  <si>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</si>
  <si>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</si>
  <si>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</si>
  <si>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</si>
  <si>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</si>
  <si>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</si>
  <si>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</si>
  <si>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</si>
  <si>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</si>
  <si>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</si>
  <si>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</si>
  <si>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</si>
  <si>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</si>
  <si>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</si>
  <si>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</si>
  <si>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</si>
  <si>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</si>
  <si>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</si>
  <si>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</si>
  <si>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</si>
  <si>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</si>
  <si>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</si>
  <si>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</si>
  <si>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</si>
  <si>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</si>
  <si>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</si>
  <si>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</si>
  <si>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</si>
  <si>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</si>
  <si>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</si>
  <si>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</si>
  <si>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</si>
  <si>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</si>
  <si>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</si>
  <si>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</si>
  <si>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</si>
  <si>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</si>
  <si>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</si>
  <si>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</si>
  <si>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</si>
  <si>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</si>
  <si>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</si>
  <si>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</si>
  <si>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</si>
  <si>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</si>
  <si>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</si>
  <si>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</si>
  <si>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</si>
  <si>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</si>
  <si>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</si>
  <si>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</si>
  <si>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</si>
  <si>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</si>
  <si>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</si>
  <si>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</si>
  <si>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</si>
  <si>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</si>
  <si>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</si>
  <si>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</si>
  <si>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</si>
  <si>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</si>
  <si>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</si>
  <si>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</si>
  <si>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</si>
  <si>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</si>
  <si>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</si>
  <si>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</si>
  <si>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</si>
  <si>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</si>
  <si>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</si>
  <si>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</si>
  <si>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</si>
  <si>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</si>
  <si>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</si>
  <si>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</si>
  <si>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</si>
  <si>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</si>
  <si>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</si>
  <si>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</si>
  <si>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</si>
  <si>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</si>
  <si>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</si>
  <si>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</si>
  <si>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</si>
  <si>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</si>
  <si>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</si>
  <si>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</si>
  <si>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</si>
  <si>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</si>
  <si>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</si>
  <si>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</si>
  <si>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</si>
  <si>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</si>
  <si>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</si>
  <si>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</si>
  <si>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</si>
  <si>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</si>
  <si>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</si>
  <si>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</si>
  <si>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</si>
  <si>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</si>
  <si>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</si>
  <si>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</si>
  <si>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</si>
  <si>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</si>
  <si>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</si>
  <si>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</si>
  <si>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</si>
  <si>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</si>
  <si>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</si>
  <si>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</si>
  <si>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</si>
  <si>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</si>
  <si>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</si>
  <si>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</si>
  <si>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</si>
  <si>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</si>
  <si>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</si>
  <si>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</si>
  <si>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</si>
  <si>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</si>
  <si>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</si>
  <si>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</si>
  <si>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</si>
  <si>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</si>
  <si>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</si>
  <si>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</si>
  <si>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</si>
  <si>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</si>
  <si>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</si>
  <si>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</si>
  <si>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</si>
  <si>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</si>
  <si>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</si>
  <si>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</si>
  <si>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</si>
  <si>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</si>
  <si>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</si>
  <si>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</si>
  <si>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</si>
  <si>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</si>
  <si>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</si>
  <si>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</si>
  <si>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</si>
  <si>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</si>
  <si>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</si>
  <si>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</si>
  <si>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</si>
  <si>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</si>
  <si>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</si>
  <si>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</si>
  <si>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</si>
  <si>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</si>
  <si>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</si>
  <si>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</si>
  <si>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</si>
  <si>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</si>
  <si>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</si>
  <si>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</si>
  <si>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</si>
  <si>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</si>
  <si>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</si>
  <si>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</si>
  <si>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</si>
  <si>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</si>
  <si>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</si>
  <si>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</si>
  <si>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</si>
  <si>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</si>
  <si>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</si>
  <si>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</si>
  <si>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</si>
  <si>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</si>
  <si>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</si>
  <si>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</si>
  <si>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</si>
  <si>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</si>
  <si>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</si>
  <si>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</si>
  <si>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</si>
  <si>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</si>
  <si>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</si>
  <si>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</si>
  <si>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</si>
  <si>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</si>
  <si>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</si>
  <si>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</si>
  <si>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</si>
  <si>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</si>
  <si>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</si>
  <si>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</si>
  <si>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</si>
  <si>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</si>
  <si>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</si>
  <si>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</si>
  <si>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</si>
  <si>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</si>
  <si>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</si>
  <si>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</si>
  <si>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</si>
  <si>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</si>
  <si>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</si>
  <si>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</si>
  <si>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</si>
  <si>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</si>
  <si>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</si>
  <si>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</si>
  <si>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</si>
  <si>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</si>
  <si>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</si>
  <si>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</si>
  <si>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</si>
  <si>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</si>
  <si>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</si>
  <si>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</si>
  <si>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</si>
  <si>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</si>
  <si>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</si>
  <si>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</si>
  <si>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</si>
  <si>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</si>
  <si>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</si>
  <si>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</si>
  <si>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</si>
  <si>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</si>
  <si>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</si>
  <si>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</si>
  <si>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</si>
  <si>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</si>
  <si>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</si>
  <si>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</si>
  <si>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</si>
  <si>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</si>
  <si>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</si>
  <si>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</si>
  <si>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</si>
  <si>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</si>
  <si>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</si>
  <si>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</si>
  <si>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</si>
  <si>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</si>
  <si>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</si>
  <si>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</si>
  <si>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</si>
  <si>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</si>
  <si>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</si>
  <si>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</si>
  <si>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</si>
  <si>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</si>
  <si>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</si>
  <si>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</si>
  <si>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</si>
  <si>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</si>
  <si>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</si>
  <si>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</si>
  <si>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</si>
  <si>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</si>
  <si>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</si>
  <si>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</si>
  <si>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</si>
  <si>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</si>
  <si>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</si>
  <si>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</si>
  <si>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</si>
  <si>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</si>
  <si>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</si>
  <si>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</si>
  <si>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</si>
  <si>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</si>
  <si>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</si>
  <si>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</si>
  <si>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</si>
  <si>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</si>
  <si>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</si>
  <si>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</si>
  <si>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</si>
  <si>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</si>
  <si>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</si>
  <si>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</si>
  <si>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</si>
  <si>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</si>
  <si>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</si>
  <si>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</si>
  <si>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</si>
  <si>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</si>
  <si>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</si>
  <si>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</si>
  <si>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</si>
  <si>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</si>
  <si>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</si>
  <si>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</si>
  <si>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</si>
  <si>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</si>
  <si>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</si>
  <si>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</si>
  <si>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</si>
  <si>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</si>
  <si>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</si>
  <si>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</si>
  <si>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</si>
  <si>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</si>
  <si>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</si>
  <si>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</si>
  <si>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</si>
  <si>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</si>
  <si>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</si>
  <si>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</si>
  <si>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</si>
  <si>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</si>
  <si>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</si>
  <si>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</si>
  <si>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</si>
  <si>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</si>
  <si>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</si>
  <si>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</si>
  <si>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</si>
  <si>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</si>
  <si>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</si>
  <si>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</si>
  <si>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</si>
  <si>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</si>
  <si>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</si>
  <si>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</si>
  <si>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</si>
  <si>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</si>
  <si>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</si>
  <si>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</si>
  <si>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</si>
  <si>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</si>
  <si>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</si>
  <si>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</si>
  <si>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</si>
  <si>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</si>
  <si>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</si>
  <si>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</si>
  <si>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</si>
  <si>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</si>
  <si>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</si>
  <si>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</si>
  <si>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</si>
  <si>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</si>
  <si>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</si>
  <si>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</si>
  <si>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</si>
  <si>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</si>
  <si>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</si>
  <si>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</si>
  <si>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</si>
  <si>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</si>
  <si>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</si>
  <si>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</si>
  <si>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</si>
  <si>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</si>
  <si>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</si>
  <si>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</si>
  <si>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</si>
  <si>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</si>
  <si>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</si>
  <si>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</si>
  <si>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</si>
  <si>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</si>
  <si>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</si>
  <si>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</si>
  <si>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</si>
  <si>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</si>
  <si>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</si>
  <si>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</si>
  <si>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</si>
  <si>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</si>
  <si>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</si>
  <si>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</si>
  <si>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</si>
  <si>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</si>
  <si>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</si>
  <si>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</si>
  <si>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</si>
  <si>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</si>
  <si>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</si>
  <si>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</si>
  <si>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</si>
  <si>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</si>
  <si>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</si>
  <si>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</si>
  <si>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</si>
  <si>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</si>
  <si>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</si>
  <si>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</si>
  <si>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</si>
  <si>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</si>
  <si>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</si>
  <si>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</si>
  <si>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</si>
  <si>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</si>
  <si>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</si>
  <si>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</si>
  <si>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</si>
  <si>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</si>
  <si>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</si>
  <si>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</si>
  <si>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</si>
  <si>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</si>
  <si>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</si>
  <si>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</si>
  <si>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</si>
  <si>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</si>
  <si>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</si>
  <si>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</si>
  <si>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</si>
  <si>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</si>
  <si>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</si>
  <si>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</si>
  <si>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</si>
  <si>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</si>
  <si>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</si>
  <si>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</si>
  <si>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</si>
  <si>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</si>
  <si>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</si>
  <si>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</si>
  <si>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</si>
  <si>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</si>
  <si>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</si>
  <si>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</si>
  <si>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</si>
  <si>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</si>
  <si>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</si>
  <si>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</si>
  <si>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</si>
  <si>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</si>
  <si>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</si>
  <si>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</si>
  <si>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</si>
  <si>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</si>
  <si>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</si>
  <si>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</si>
  <si>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</si>
  <si>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</si>
  <si>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</si>
  <si>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</si>
  <si>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</si>
  <si>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</si>
  <si>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</si>
  <si>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</si>
  <si>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</si>
  <si>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</si>
  <si>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</si>
  <si>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</si>
  <si>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</si>
  <si>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</si>
  <si>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</si>
  <si>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</si>
  <si>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</si>
  <si>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</si>
  <si>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</si>
  <si>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</si>
  <si>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</si>
  <si>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</si>
  <si>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</si>
  <si>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</si>
  <si>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</si>
  <si>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</si>
  <si>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</si>
  <si>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</si>
  <si>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</si>
  <si>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</si>
  <si>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</si>
  <si>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</si>
  <si>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</si>
  <si>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</si>
  <si>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</si>
  <si>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</si>
  <si>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</si>
  <si>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</si>
  <si>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</si>
  <si>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</si>
  <si>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</si>
  <si>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</si>
  <si>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</si>
  <si>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</si>
  <si>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</si>
  <si>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</si>
  <si>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</si>
  <si>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</si>
  <si>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</si>
  <si>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</si>
  <si>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</si>
  <si>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</si>
  <si>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</si>
  <si>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</si>
  <si>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</si>
  <si>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</si>
  <si>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</si>
  <si>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</si>
  <si>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</si>
  <si>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</si>
  <si>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</si>
  <si>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</si>
  <si>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</si>
  <si>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</si>
  <si>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</si>
  <si>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</si>
  <si>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</si>
  <si>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</si>
  <si>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</si>
  <si>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</si>
  <si>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</si>
  <si>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</si>
  <si>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</si>
  <si>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</si>
  <si>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</si>
  <si>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</si>
  <si>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</si>
  <si>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</si>
  <si>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</si>
  <si>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</si>
  <si>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</si>
  <si>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</si>
  <si>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</si>
  <si>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</si>
  <si>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</si>
  <si>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</si>
  <si>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</si>
  <si>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</si>
  <si>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</si>
  <si>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</si>
  <si>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</si>
  <si>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</si>
  <si>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</si>
  <si>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</si>
  <si>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</si>
  <si>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</si>
  <si>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</si>
  <si>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</si>
  <si>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</si>
  <si>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</si>
  <si>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</si>
  <si>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</si>
  <si>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</si>
  <si>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</si>
  <si>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</si>
  <si>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</si>
  <si>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</si>
  <si>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</si>
  <si>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</si>
  <si>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</si>
  <si>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</si>
  <si>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</si>
  <si>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</si>
  <si>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</si>
  <si>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</si>
  <si>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</si>
  <si>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</si>
  <si>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</si>
  <si>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</si>
  <si>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</si>
  <si>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</si>
  <si>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</si>
  <si>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</si>
  <si>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</si>
  <si>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</si>
  <si>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</si>
  <si>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</si>
  <si>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</si>
  <si>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</si>
  <si>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</si>
  <si>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</si>
  <si>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</si>
  <si>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</si>
  <si>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</si>
  <si>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</si>
  <si>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</si>
  <si>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</si>
  <si>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</si>
  <si>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</si>
  <si>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</si>
  <si>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</si>
  <si>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</si>
  <si>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</si>
  <si>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</si>
  <si>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</si>
  <si>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</si>
  <si>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</si>
  <si>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</si>
  <si>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</si>
  <si>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</si>
  <si>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</si>
  <si>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</si>
  <si>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</si>
  <si>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</si>
  <si>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</si>
  <si>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</si>
  <si>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</si>
  <si>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</si>
  <si>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</si>
  <si>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</si>
  <si>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</si>
  <si>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</si>
  <si>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</si>
  <si>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</si>
  <si>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</si>
  <si>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</si>
  <si>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</si>
  <si>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</si>
  <si>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</si>
  <si>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</si>
  <si>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</si>
  <si>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</si>
  <si>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</si>
  <si>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</si>
  <si>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</si>
  <si>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</si>
  <si>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</si>
  <si>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</si>
  <si>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</si>
  <si>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</si>
  <si>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</si>
  <si>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</si>
  <si>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</si>
  <si>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</si>
  <si>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</si>
  <si>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</si>
  <si>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</si>
  <si>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</si>
  <si>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</si>
  <si>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</si>
  <si>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</si>
  <si>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</si>
  <si>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</si>
  <si>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</si>
  <si>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</si>
  <si>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</si>
  <si>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</si>
  <si>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</si>
  <si>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</si>
  <si>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</si>
  <si>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</si>
  <si>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</si>
  <si>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</si>
  <si>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</si>
  <si>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</si>
  <si>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</si>
  <si>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</si>
  <si>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</si>
  <si>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</si>
  <si>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</si>
  <si>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</si>
  <si>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</si>
  <si>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</si>
  <si>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</si>
  <si>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</si>
  <si>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</si>
  <si>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</si>
  <si>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</si>
  <si>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</si>
  <si>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</si>
  <si>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</si>
  <si>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</si>
  <si>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</si>
  <si>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</si>
  <si>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</si>
  <si>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</si>
  <si>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</si>
  <si>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</si>
  <si>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</si>
  <si>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</si>
  <si>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</si>
  <si>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</si>
  <si>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</si>
  <si>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</si>
  <si>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</si>
  <si>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</si>
  <si>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</si>
  <si>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</si>
  <si>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</si>
  <si>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</si>
  <si>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</si>
  <si>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</si>
  <si>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</si>
  <si>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</si>
  <si>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</si>
  <si>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</si>
  <si>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</si>
  <si>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</si>
  <si>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</si>
  <si>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</si>
  <si>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</si>
  <si>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</si>
  <si>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</si>
  <si>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</si>
  <si>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</si>
  <si>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</si>
  <si>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</si>
  <si>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</si>
  <si>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</si>
  <si>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</si>
  <si>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</si>
  <si>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</si>
  <si>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</si>
  <si>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</si>
  <si>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</si>
  <si>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</si>
  <si>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</si>
  <si>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</si>
  <si>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</si>
  <si>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</si>
  <si>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</si>
  <si>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</si>
  <si>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</si>
  <si>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</si>
  <si>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</si>
  <si>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</si>
  <si>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</si>
  <si>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</si>
  <si>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</si>
  <si>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</si>
  <si>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</si>
  <si>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</si>
  <si>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</si>
  <si>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</si>
  <si>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</si>
  <si>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</si>
  <si>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</si>
  <si>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</si>
  <si>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</si>
  <si>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</si>
  <si>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</si>
  <si>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</si>
  <si>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</si>
  <si>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</si>
  <si>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</si>
  <si>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</si>
  <si>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</si>
  <si>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</si>
  <si>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</si>
  <si>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</si>
  <si>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</si>
  <si>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</si>
  <si>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</si>
  <si>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</si>
  <si>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</si>
  <si>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</si>
  <si>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</si>
  <si>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</si>
  <si>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</si>
  <si>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</si>
  <si>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</si>
  <si>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</si>
  <si>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</si>
  <si>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</si>
  <si>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</si>
  <si>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</si>
  <si>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</si>
  <si>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</si>
  <si>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</si>
  <si>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</si>
  <si>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</si>
  <si>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</si>
  <si>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</si>
  <si>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</si>
  <si>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</si>
  <si>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</si>
  <si>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</si>
  <si>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</si>
  <si>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</si>
  <si>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</si>
  <si>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</si>
  <si>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</si>
  <si>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</si>
  <si>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</si>
  <si>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</si>
  <si>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</si>
  <si>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</si>
  <si>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</si>
  <si>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</si>
  <si>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</si>
  <si>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</si>
  <si>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</si>
  <si>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</si>
  <si>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</si>
  <si>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</si>
  <si>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</si>
  <si>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</si>
  <si>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</si>
  <si>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</si>
  <si>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</si>
  <si>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</si>
  <si>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</si>
  <si>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</si>
  <si>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</si>
  <si>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</si>
  <si>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</si>
  <si>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</si>
  <si>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</si>
  <si>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</si>
  <si>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</si>
  <si>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</si>
  <si>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</si>
  <si>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</si>
  <si>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</si>
  <si>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</si>
  <si>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</si>
  <si>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</si>
  <si>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</si>
  <si>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</si>
  <si>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</si>
  <si>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</si>
  <si>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</si>
  <si>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</si>
  <si>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</si>
  <si>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</si>
  <si>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</si>
  <si>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</si>
  <si>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</si>
  <si>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</si>
  <si>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</si>
  <si>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</si>
  <si>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</si>
  <si>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</si>
  <si>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</si>
  <si>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</si>
  <si>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</si>
  <si>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</si>
  <si>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</si>
  <si>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</si>
  <si>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</si>
  <si>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</si>
  <si>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</si>
  <si>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</si>
  <si>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</si>
  <si>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</si>
  <si>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</si>
  <si>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</si>
  <si>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</si>
  <si>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</si>
  <si>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</si>
  <si>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</si>
  <si>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</si>
  <si>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</si>
  <si>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</si>
  <si>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</si>
  <si>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</si>
  <si>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</si>
  <si>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</si>
  <si>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</si>
  <si>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</si>
  <si>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</si>
  <si>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</si>
  <si>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</si>
  <si>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</si>
  <si>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</si>
  <si>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</si>
  <si>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</si>
  <si>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</si>
  <si>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</si>
  <si>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</si>
  <si>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</si>
  <si>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</si>
  <si>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</si>
  <si>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</si>
  <si>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</si>
  <si>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</si>
  <si>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</si>
  <si>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</si>
  <si>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</si>
  <si>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</si>
  <si>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</si>
  <si>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</si>
  <si>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</si>
  <si>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</si>
  <si>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</si>
  <si>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</si>
  <si>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</si>
  <si>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</si>
  <si>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</si>
  <si>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</si>
  <si>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</si>
  <si>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</si>
  <si>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</si>
  <si>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</si>
  <si>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</si>
  <si>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</si>
  <si>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</si>
  <si>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</si>
  <si>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</si>
  <si>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</si>
  <si>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</si>
  <si>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</si>
  <si>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</si>
  <si>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</si>
  <si>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</si>
  <si>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</si>
  <si>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</si>
  <si>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</si>
  <si>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</si>
  <si>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</si>
  <si>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</si>
  <si>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</si>
  <si>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</si>
  <si>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</si>
  <si>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</si>
  <si>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</si>
  <si>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</si>
  <si>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</si>
  <si>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</si>
  <si>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</si>
  <si>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</si>
  <si>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</si>
  <si>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</si>
  <si>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</si>
  <si>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</si>
  <si>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</si>
  <si>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</si>
  <si>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</si>
  <si>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</si>
  <si>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</si>
  <si>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</si>
  <si>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</si>
  <si>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</si>
  <si>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</si>
  <si>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</si>
  <si>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</si>
  <si>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</si>
  <si>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</si>
  <si>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</si>
  <si>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</si>
  <si>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</si>
  <si>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</si>
  <si>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</si>
  <si>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</si>
  <si>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</si>
  <si>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</si>
  <si>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</si>
  <si>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</si>
  <si>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</si>
  <si>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</si>
  <si>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</si>
  <si>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</si>
  <si>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</si>
  <si>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</si>
  <si>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</si>
  <si>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</si>
  <si>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</si>
  <si>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</si>
  <si>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</si>
  <si>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</si>
  <si>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</si>
  <si>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</si>
  <si>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</si>
  <si>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</si>
  <si>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</si>
  <si>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</si>
  <si>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</si>
  <si>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</si>
  <si>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</si>
  <si>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</si>
  <si>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</si>
  <si>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</si>
  <si>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</si>
  <si>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</si>
  <si>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</si>
  <si>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</si>
  <si>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</si>
  <si>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</si>
  <si>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</si>
  <si>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</si>
  <si>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</si>
  <si>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</si>
  <si>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</si>
  <si>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</si>
  <si>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</si>
  <si>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</si>
  <si>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</si>
  <si>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</si>
  <si>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</si>
  <si>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</si>
  <si>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</si>
  <si>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</si>
  <si>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</si>
  <si>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</si>
  <si>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</si>
  <si>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</si>
  <si>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</si>
  <si>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</si>
  <si>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</si>
  <si>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</si>
  <si>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</si>
  <si>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</si>
  <si>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</si>
  <si>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</si>
  <si>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</si>
  <si>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</si>
  <si>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</si>
  <si>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</si>
  <si>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</si>
  <si>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</si>
  <si>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</si>
  <si>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</si>
  <si>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</si>
  <si>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</si>
  <si>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</si>
  <si>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</si>
  <si>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</si>
  <si>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</si>
  <si>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</si>
  <si>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</si>
  <si>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</si>
  <si>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</si>
  <si>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</si>
  <si>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</si>
  <si>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</si>
  <si>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</si>
  <si>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</si>
  <si>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</si>
  <si>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</si>
  <si>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</si>
  <si>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</si>
  <si>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</si>
  <si>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</si>
  <si>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</si>
  <si>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</si>
  <si>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</si>
  <si>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</si>
  <si>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</si>
  <si>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</si>
  <si>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</si>
  <si>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</si>
  <si>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</si>
  <si>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</si>
  <si>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</si>
  <si>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</si>
  <si>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</si>
  <si>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</si>
  <si>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</si>
  <si>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</si>
  <si>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</si>
  <si>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</si>
  <si>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</si>
  <si>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</si>
  <si>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</si>
  <si>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</si>
  <si>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</si>
  <si>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</si>
  <si>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</si>
  <si>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</si>
  <si>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</si>
  <si>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</si>
  <si>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</si>
  <si>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</si>
  <si>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</si>
  <si>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</si>
  <si>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</si>
  <si>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</si>
  <si>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</si>
  <si>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</si>
  <si>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</si>
  <si>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</si>
  <si>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</si>
  <si>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</si>
  <si>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</si>
  <si>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</si>
  <si>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</si>
  <si>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</si>
  <si>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</si>
  <si>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</si>
  <si>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</si>
  <si>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</si>
  <si>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</si>
  <si>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</si>
  <si>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</si>
  <si>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</si>
  <si>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</si>
  <si>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</si>
  <si>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</si>
  <si>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</si>
  <si>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</si>
  <si>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</si>
  <si>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</si>
  <si>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</si>
  <si>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</si>
  <si>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</si>
  <si>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</si>
  <si>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</si>
  <si>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</si>
  <si>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</si>
  <si>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</si>
  <si>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</si>
  <si>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</si>
  <si>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</si>
  <si>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</si>
  <si>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</si>
  <si>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</si>
  <si>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</si>
  <si>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</si>
  <si>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</si>
  <si>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</si>
  <si>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</si>
  <si>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</si>
  <si>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</si>
  <si>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</si>
  <si>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</si>
  <si>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</si>
  <si>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</si>
  <si>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</si>
  <si>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</si>
  <si>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</si>
  <si>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</si>
  <si>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</si>
  <si>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</si>
  <si>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</si>
  <si>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</si>
  <si>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</si>
  <si>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</si>
  <si>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</si>
  <si>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</si>
  <si>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</si>
  <si>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</si>
  <si>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</si>
  <si>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</si>
  <si>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</si>
  <si>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</si>
  <si>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</si>
  <si>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</si>
  <si>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</si>
  <si>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</si>
  <si>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</si>
  <si>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</si>
  <si>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</si>
  <si>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</si>
  <si>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</si>
  <si>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</si>
  <si>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</si>
  <si>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</si>
  <si>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</si>
  <si>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</si>
  <si>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</si>
  <si>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</si>
  <si>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</si>
  <si>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</si>
  <si>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</si>
  <si>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</si>
  <si>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</si>
  <si>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</si>
  <si>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</si>
  <si>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</si>
  <si>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</si>
  <si>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</si>
  <si>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</si>
  <si>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</si>
  <si>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</si>
  <si>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</si>
  <si>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</si>
  <si>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</si>
  <si>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</si>
  <si>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</si>
  <si>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</si>
  <si>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</si>
  <si>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</si>
  <si>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</si>
  <si>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</si>
  <si>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</si>
  <si>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</si>
  <si>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</si>
  <si>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</si>
  <si>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</si>
  <si>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</si>
  <si>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</si>
  <si>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</si>
  <si>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</si>
  <si>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</si>
  <si>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</si>
  <si>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</si>
  <si>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</si>
  <si>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</si>
  <si>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</si>
  <si>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</si>
  <si>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</si>
  <si>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</si>
  <si>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</si>
  <si>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</si>
  <si>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</si>
  <si>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</si>
  <si>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</si>
  <si>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</si>
  <si>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</si>
  <si>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</si>
  <si>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</si>
  <si>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</si>
  <si>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</si>
  <si>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</si>
  <si>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</si>
  <si>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</si>
  <si>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</si>
  <si>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</si>
  <si>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</si>
  <si>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</si>
  <si>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</si>
  <si>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</si>
  <si>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</si>
  <si>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</si>
  <si>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</si>
  <si>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</si>
  <si>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</si>
  <si>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</si>
  <si>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</si>
  <si>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</si>
  <si>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</si>
  <si>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</si>
  <si>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</si>
  <si>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</si>
  <si>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</si>
  <si>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</si>
  <si>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</si>
  <si>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</si>
  <si>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</si>
  <si>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</si>
  <si>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</si>
  <si>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</si>
  <si>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</si>
  <si>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</si>
  <si>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</si>
  <si>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</si>
  <si>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</si>
  <si>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</si>
  <si>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</si>
  <si>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</si>
  <si>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</si>
  <si>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</si>
  <si>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</si>
  <si>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</si>
  <si>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</si>
  <si>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</si>
  <si>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</si>
  <si>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</si>
  <si>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</si>
  <si>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</si>
  <si>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</si>
  <si>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</si>
  <si>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</si>
  <si>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</si>
  <si>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</si>
  <si>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</si>
  <si>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</si>
  <si>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</si>
  <si>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</si>
  <si>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</si>
  <si>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</si>
  <si>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</si>
  <si>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</si>
  <si>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</si>
  <si>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</si>
  <si>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</si>
  <si>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</si>
  <si>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</si>
  <si>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</si>
  <si>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</si>
  <si>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</si>
  <si>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</si>
  <si>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</si>
  <si>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</si>
  <si>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</si>
  <si>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</si>
  <si>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</si>
  <si>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</si>
  <si>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</si>
  <si>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</si>
  <si>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</si>
  <si>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</si>
  <si>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</si>
  <si>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</si>
  <si>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</si>
  <si>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</si>
  <si>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</si>
  <si>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</si>
  <si>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</si>
  <si>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</si>
  <si>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</si>
  <si>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</si>
  <si>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</si>
  <si>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</si>
  <si>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</si>
  <si>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</si>
  <si>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</si>
  <si>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</si>
  <si>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</si>
  <si>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</si>
  <si>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</si>
  <si>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</si>
  <si>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</si>
  <si>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</si>
  <si>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</si>
  <si>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</si>
  <si>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</si>
  <si>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</si>
  <si>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</si>
  <si>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</si>
  <si>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</si>
  <si>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</si>
  <si>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</si>
  <si>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</si>
  <si>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</si>
  <si>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</si>
  <si>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</si>
  <si>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</si>
  <si>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</si>
  <si>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</si>
  <si>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</si>
  <si>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</si>
  <si>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</si>
  <si>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</si>
  <si>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</si>
  <si>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</si>
  <si>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</si>
  <si>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</si>
  <si>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</si>
  <si>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</si>
  <si>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</si>
  <si>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</si>
  <si>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</si>
  <si>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</si>
  <si>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</si>
  <si>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</si>
  <si>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</si>
  <si>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</si>
  <si>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</si>
  <si>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</si>
  <si>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</si>
  <si>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</si>
  <si>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</si>
  <si>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</si>
  <si>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</si>
  <si>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</si>
  <si>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</si>
  <si>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</si>
  <si>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</si>
  <si>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</si>
  <si>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</si>
  <si>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</si>
  <si>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</si>
  <si>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</si>
  <si>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</si>
  <si>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</si>
  <si>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</si>
  <si>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</si>
  <si>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</si>
  <si>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</si>
  <si>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</si>
  <si>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</si>
  <si>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</si>
  <si>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</si>
  <si>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</si>
  <si>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</si>
  <si>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</si>
  <si>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</si>
  <si>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</si>
  <si>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</si>
  <si>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</si>
  <si>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</si>
  <si>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</si>
  <si>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</si>
  <si>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</si>
  <si>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</si>
  <si>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</si>
  <si>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</si>
  <si>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</si>
  <si>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</si>
  <si>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</si>
  <si>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</si>
  <si>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</si>
  <si>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</si>
  <si>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</si>
  <si>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</si>
  <si>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</si>
  <si>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</si>
  <si>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</si>
  <si>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</si>
  <si>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</si>
  <si>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</si>
  <si>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</si>
  <si>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</si>
  <si>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</si>
  <si>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</si>
  <si>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</si>
  <si>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</si>
  <si>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</si>
  <si>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</si>
  <si>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</si>
  <si>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</si>
  <si>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</si>
  <si>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</si>
  <si>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</si>
  <si>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</si>
  <si>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</si>
  <si>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</si>
  <si>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</si>
  <si>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</si>
  <si>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</si>
  <si>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</si>
  <si>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</si>
  <si>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</si>
  <si>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</si>
  <si>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</si>
  <si>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</si>
  <si>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</si>
  <si>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</si>
  <si>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</si>
  <si>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</si>
  <si>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</si>
  <si>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</si>
  <si>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</si>
  <si>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</si>
  <si>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</si>
  <si>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</si>
  <si>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</si>
  <si>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</si>
  <si>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</si>
  <si>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</si>
  <si>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</si>
  <si>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</si>
  <si>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</si>
  <si>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</si>
  <si>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</si>
  <si>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</si>
  <si>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</si>
  <si>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</si>
  <si>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</si>
  <si>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</si>
  <si>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</si>
  <si>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</si>
  <si>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</si>
  <si>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</si>
  <si>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</si>
  <si>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</si>
  <si>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</si>
  <si>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</si>
  <si>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</si>
  <si>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</si>
  <si>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</si>
  <si>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</si>
  <si>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</si>
  <si>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</si>
  <si>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</si>
  <si>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</si>
  <si>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</si>
  <si>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</si>
  <si>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</si>
  <si>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</si>
  <si>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</si>
  <si>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</si>
  <si>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</si>
  <si>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</si>
  <si>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</si>
  <si>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</si>
  <si>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</si>
  <si>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</si>
  <si>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</si>
  <si>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</si>
  <si>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</si>
  <si>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</si>
  <si>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</si>
  <si>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</si>
  <si>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</si>
  <si>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</si>
  <si>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</si>
  <si>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</si>
  <si>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</si>
  <si>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</si>
  <si>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</si>
  <si>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</si>
  <si>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</si>
  <si>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</si>
  <si>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</si>
  <si>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</si>
  <si>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</si>
  <si>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</si>
  <si>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</si>
  <si>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</si>
  <si>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</si>
  <si>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</si>
  <si>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</si>
  <si>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</si>
  <si>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</si>
  <si>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</si>
  <si>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</si>
  <si>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</si>
  <si>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</si>
  <si>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</si>
  <si>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</si>
  <si>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</si>
  <si>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</si>
  <si>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</si>
  <si>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</si>
  <si>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</si>
  <si>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</si>
  <si>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</si>
  <si>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</si>
  <si>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</si>
  <si>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</si>
  <si>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</si>
  <si>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</si>
  <si>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</si>
  <si>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</si>
  <si>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</si>
  <si>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</si>
  <si>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</si>
  <si>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</si>
  <si>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</si>
  <si>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</si>
  <si>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</si>
  <si>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</si>
  <si>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</si>
  <si>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</si>
  <si>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</si>
  <si>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</si>
  <si>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</si>
  <si>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</si>
  <si>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</si>
  <si>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</si>
  <si>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</si>
  <si>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</si>
  <si>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</si>
  <si>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</si>
  <si>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</si>
  <si>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</si>
  <si>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</si>
  <si>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</si>
  <si>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</si>
  <si>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</si>
  <si>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</si>
  <si>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</si>
  <si>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</si>
  <si>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</si>
  <si>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</si>
  <si>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</si>
  <si>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</si>
  <si>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</si>
  <si>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</si>
  <si>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</si>
  <si>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</si>
  <si>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</si>
  <si>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</si>
  <si>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</si>
  <si>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</si>
  <si>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</si>
  <si>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</si>
  <si>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</si>
  <si>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</si>
  <si>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</si>
  <si>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</si>
  <si>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</si>
  <si>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</si>
  <si>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</si>
  <si>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</si>
  <si>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</si>
  <si>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</si>
  <si>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</si>
  <si>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</si>
  <si>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</si>
  <si>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</si>
  <si>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</si>
  <si>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</si>
  <si>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</si>
  <si>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</si>
  <si>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</si>
  <si>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</si>
  <si>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</si>
  <si>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</si>
  <si>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</si>
  <si>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</si>
  <si>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</si>
  <si>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</si>
  <si>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</si>
  <si>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</si>
  <si>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</si>
  <si>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</si>
  <si>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</si>
  <si>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</si>
  <si>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</si>
  <si>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</si>
  <si>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</si>
  <si>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</si>
  <si>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</si>
  <si>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</si>
  <si>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</si>
  <si>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</si>
  <si>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</si>
  <si>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</si>
  <si>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</si>
  <si>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</si>
  <si>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</si>
  <si>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</si>
  <si>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</si>
  <si>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</si>
  <si>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</si>
  <si>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</si>
  <si>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</si>
  <si>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</si>
  <si>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</si>
  <si>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</si>
  <si>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</si>
  <si>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</si>
  <si>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</si>
  <si>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</si>
  <si>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</si>
  <si>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</si>
  <si>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</si>
  <si>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</si>
  <si>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</si>
  <si>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</si>
  <si>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</si>
  <si>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</si>
  <si>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</si>
  <si>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</si>
  <si>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</si>
  <si>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</si>
  <si>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</si>
  <si>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</si>
  <si>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</si>
  <si>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</si>
  <si>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</si>
  <si>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</si>
  <si>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</si>
  <si>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</si>
  <si>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</si>
  <si>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</si>
  <si>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</si>
  <si>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</si>
  <si>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</si>
  <si>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</si>
  <si>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</si>
  <si>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</si>
  <si>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</si>
  <si>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</si>
  <si>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</si>
  <si>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</si>
  <si>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</si>
  <si>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</si>
  <si>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</si>
  <si>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</si>
  <si>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</si>
  <si>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</si>
  <si>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</si>
  <si>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</si>
  <si>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</si>
  <si>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</si>
  <si>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</si>
  <si>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</si>
  <si>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</si>
  <si>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</si>
  <si>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</si>
  <si>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</si>
  <si>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</si>
  <si>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</si>
  <si>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</si>
  <si>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</si>
  <si>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</si>
  <si>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</si>
  <si>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</si>
  <si>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</si>
  <si>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</si>
  <si>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</si>
  <si>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</si>
  <si>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</si>
  <si>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</si>
  <si>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</si>
  <si>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</si>
  <si>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</si>
  <si>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</si>
  <si>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</si>
  <si>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</si>
  <si>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</si>
  <si>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</si>
  <si>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</si>
  <si>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</si>
  <si>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</si>
  <si>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</si>
  <si>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</si>
  <si>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</si>
  <si>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</si>
  <si>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</si>
  <si>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</si>
  <si>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</si>
  <si>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</si>
  <si>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</si>
  <si>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</si>
  <si>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</si>
  <si>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</si>
  <si>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</si>
  <si>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</si>
  <si>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</si>
  <si>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</si>
  <si>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</si>
  <si>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</si>
  <si>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</si>
  <si>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</si>
  <si>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</si>
  <si>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</si>
  <si>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</si>
  <si>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</si>
  <si>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</si>
  <si>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</si>
  <si>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</si>
  <si>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</si>
  <si>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</si>
  <si>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</si>
  <si>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</si>
  <si>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</si>
  <si>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</si>
  <si>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</si>
  <si>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</si>
  <si>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</si>
  <si>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</si>
  <si>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</si>
  <si>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</si>
  <si>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</si>
  <si>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</si>
  <si>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</si>
  <si>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</si>
  <si>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</si>
  <si>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</si>
  <si>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</si>
  <si>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</si>
  <si>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</si>
  <si>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</si>
  <si>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</si>
  <si>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</si>
  <si>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</si>
  <si>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</si>
  <si>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</si>
  <si>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</si>
  <si>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</si>
  <si>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</si>
  <si>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</si>
  <si>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</si>
  <si>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</si>
  <si>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</si>
  <si>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</si>
  <si>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</si>
  <si>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</si>
  <si>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</si>
  <si>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</si>
  <si>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</si>
  <si>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</si>
  <si>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</si>
  <si>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</si>
  <si>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</si>
  <si>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</si>
  <si>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</si>
  <si>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</si>
  <si>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</si>
  <si>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</si>
  <si>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</si>
  <si>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</si>
  <si>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</si>
  <si>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</si>
  <si>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</si>
  <si>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</si>
  <si>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</si>
  <si>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</si>
  <si>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</si>
  <si>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</si>
  <si>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</si>
  <si>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</si>
  <si>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</si>
  <si>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</si>
  <si>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</si>
  <si>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</si>
  <si>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</si>
  <si>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</si>
  <si>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</si>
  <si>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</si>
  <si>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</si>
  <si>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</si>
  <si>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</si>
  <si>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</si>
  <si>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</si>
  <si>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</si>
  <si>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</si>
  <si>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</si>
  <si>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</si>
  <si>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</si>
  <si>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</si>
  <si>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</si>
  <si>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</si>
  <si>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</si>
  <si>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</si>
  <si>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</si>
  <si>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</si>
  <si>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</si>
  <si>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</si>
  <si>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</si>
  <si>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</si>
  <si>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</si>
  <si>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</si>
  <si>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</si>
  <si>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</si>
  <si>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</si>
  <si>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</si>
  <si>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</si>
  <si>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</si>
  <si>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</si>
  <si>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</si>
  <si>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</si>
  <si>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</si>
  <si>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</si>
  <si>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</si>
  <si>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</si>
  <si>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</si>
  <si>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</si>
  <si>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</si>
  <si>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</si>
  <si>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</si>
  <si>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</si>
  <si>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</si>
  <si>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</si>
  <si>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</si>
  <si>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</si>
  <si>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</si>
  <si>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</si>
  <si>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</si>
  <si>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</si>
  <si>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</si>
  <si>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</si>
  <si>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</si>
  <si>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</si>
  <si>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</si>
  <si>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</si>
  <si>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</si>
  <si>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</si>
  <si>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</si>
  <si>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</si>
  <si>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</si>
  <si>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</si>
  <si>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</si>
  <si>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</si>
  <si>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</si>
  <si>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</si>
  <si>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</si>
  <si>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</si>
  <si>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</si>
  <si>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</si>
  <si>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</si>
  <si>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</si>
  <si>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</si>
  <si>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</si>
  <si>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</si>
  <si>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</si>
  <si>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</si>
  <si>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</si>
  <si>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</si>
  <si>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</si>
  <si>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</si>
  <si>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</si>
  <si>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</si>
  <si>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</si>
  <si>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</si>
  <si>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</si>
  <si>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</si>
  <si>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</si>
  <si>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</si>
  <si>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</si>
  <si>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</si>
  <si>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</si>
  <si>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</si>
  <si>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</si>
  <si>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</si>
  <si>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</si>
  <si>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</si>
  <si>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</si>
  <si>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</si>
  <si>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</si>
  <si>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</si>
  <si>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</si>
  <si>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</si>
  <si>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</si>
  <si>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</si>
  <si>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</si>
  <si>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</si>
  <si>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</si>
  <si>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</si>
  <si>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</si>
  <si>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</si>
  <si>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</si>
  <si>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</si>
  <si>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</si>
  <si>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</si>
  <si>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</si>
  <si>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</si>
  <si>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</si>
  <si>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</si>
  <si>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</si>
  <si>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</si>
  <si>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</si>
  <si>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</si>
  <si>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</si>
  <si>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</si>
  <si>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</si>
  <si>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</si>
  <si>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</si>
  <si>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</si>
  <si>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</si>
  <si>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</si>
  <si>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</si>
  <si>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</si>
  <si>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</si>
  <si>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</si>
  <si>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</si>
  <si>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</si>
  <si>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</si>
  <si>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</si>
  <si>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</si>
  <si>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</si>
  <si>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</si>
  <si>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</si>
  <si>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</si>
  <si>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</si>
  <si>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</si>
  <si>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</si>
  <si>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</si>
  <si>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</si>
  <si>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</si>
  <si>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</si>
  <si>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</si>
  <si>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</si>
  <si>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</si>
  <si>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</si>
  <si>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</si>
  <si>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</si>
  <si>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</si>
  <si>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</si>
  <si>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</si>
  <si>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</si>
  <si>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</si>
  <si>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</si>
  <si>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</si>
  <si>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</si>
  <si>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</si>
  <si>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</si>
  <si>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</si>
  <si>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</si>
  <si>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</si>
  <si>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</si>
  <si>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</si>
  <si>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</si>
  <si>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</si>
  <si>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</si>
  <si>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</si>
  <si>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</si>
  <si>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</si>
  <si>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</si>
  <si>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</si>
  <si>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</si>
  <si>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</si>
  <si>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</si>
  <si>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</si>
  <si>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</si>
  <si>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</si>
  <si>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</si>
  <si>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</si>
  <si>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</si>
  <si>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</si>
  <si>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</si>
  <si>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</si>
  <si>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</si>
  <si>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</si>
  <si>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</si>
  <si>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</si>
  <si>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</si>
  <si>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</si>
  <si>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</si>
  <si>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</si>
  <si>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</si>
  <si>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</si>
  <si>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</si>
  <si>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</si>
  <si>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</si>
  <si>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</si>
  <si>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</si>
  <si>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</si>
  <si>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</si>
  <si>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</si>
  <si>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</si>
  <si>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</si>
  <si>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</si>
  <si>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</si>
  <si>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</si>
  <si>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</si>
  <si>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</si>
  <si>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</si>
  <si>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</si>
  <si>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</si>
  <si>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</si>
  <si>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</si>
  <si>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</si>
  <si>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</si>
  <si>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</si>
  <si>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</si>
  <si>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</si>
  <si>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</si>
  <si>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</si>
  <si>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</si>
  <si>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</si>
  <si>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</si>
  <si>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</si>
  <si>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</si>
  <si>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</si>
  <si>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</si>
  <si>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</si>
  <si>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</si>
  <si>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</si>
  <si>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</si>
  <si>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</si>
  <si>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</si>
  <si>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</si>
  <si>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</si>
  <si>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</si>
  <si>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</si>
  <si>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</si>
  <si>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</si>
  <si>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</si>
  <si>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</si>
  <si>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</si>
  <si>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</si>
  <si>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</si>
  <si>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</si>
  <si>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</si>
  <si>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</si>
  <si>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</si>
  <si>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</si>
  <si>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</si>
  <si>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</si>
  <si>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</si>
  <si>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</si>
  <si>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</si>
  <si>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</si>
  <si>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</si>
  <si>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</si>
  <si>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</si>
  <si>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</si>
  <si>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</si>
  <si>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</si>
  <si>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</si>
  <si>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</si>
  <si>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</si>
  <si>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</si>
  <si>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</si>
  <si>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</si>
  <si>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</si>
  <si>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</si>
  <si>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</si>
  <si>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</si>
  <si>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</si>
  <si>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</si>
  <si>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</si>
  <si>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</si>
  <si>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</si>
  <si>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</si>
  <si>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</si>
  <si>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</si>
  <si>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</si>
  <si>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</si>
  <si>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</si>
  <si>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</si>
  <si>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</si>
  <si>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</si>
  <si>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</si>
  <si>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</si>
  <si>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</si>
  <si>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</si>
  <si>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</si>
  <si>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</si>
  <si>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</si>
  <si>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</si>
  <si>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</si>
  <si>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</si>
  <si>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</si>
  <si>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</si>
  <si>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</si>
  <si>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</si>
  <si>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</si>
  <si>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</si>
  <si>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</si>
  <si>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</si>
  <si>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</si>
  <si>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</si>
  <si>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</si>
  <si>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</si>
  <si>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</si>
  <si>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</si>
  <si>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</si>
  <si>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</si>
  <si>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</si>
  <si>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</si>
  <si>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</si>
  <si>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</si>
  <si>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</si>
  <si>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</si>
  <si>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</si>
  <si>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</si>
  <si>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</si>
  <si>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</si>
  <si>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</si>
  <si>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</si>
  <si>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</si>
  <si>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</si>
  <si>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</si>
  <si>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</si>
  <si>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</si>
  <si>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</si>
  <si>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</si>
  <si>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</si>
  <si>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</si>
  <si>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</si>
  <si>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</si>
  <si>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</si>
  <si>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</si>
  <si>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</si>
  <si>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</si>
  <si>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</si>
  <si>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</si>
  <si>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</si>
  <si>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</si>
  <si>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</si>
  <si>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</si>
  <si>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</si>
  <si>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</si>
  <si>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</si>
  <si>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</si>
  <si>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</si>
  <si>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</si>
  <si>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</si>
  <si>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</si>
  <si>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</si>
  <si>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</si>
  <si>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</si>
  <si>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</si>
  <si>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</si>
  <si>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</si>
  <si>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</si>
  <si>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</si>
  <si>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</si>
  <si>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</si>
  <si>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</si>
  <si>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</si>
  <si>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</si>
  <si>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</si>
  <si>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</si>
  <si>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</si>
  <si>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</si>
  <si>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</si>
  <si>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</si>
  <si>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</si>
  <si>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</si>
  <si>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</si>
  <si>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</si>
  <si>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</si>
  <si>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</si>
  <si>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</si>
  <si>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</si>
  <si>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</si>
  <si>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</si>
  <si>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</si>
  <si>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</si>
  <si>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</si>
  <si>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</si>
  <si>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</si>
  <si>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</si>
  <si>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</si>
  <si>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</si>
  <si>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</si>
  <si>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</si>
  <si>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</si>
  <si>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</si>
  <si>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</si>
  <si>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</si>
  <si>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</si>
  <si>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</si>
  <si>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</si>
  <si>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</si>
  <si>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</si>
  <si>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</si>
  <si>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</si>
  <si>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</si>
  <si>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</si>
  <si>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</si>
  <si>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</si>
  <si>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</si>
  <si>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</si>
  <si>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</si>
  <si>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</si>
  <si>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</si>
  <si>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</si>
  <si>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</si>
  <si>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</si>
  <si>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</si>
  <si>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</si>
  <si>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</si>
  <si>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</si>
  <si>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</si>
  <si>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</si>
  <si>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</si>
  <si>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</si>
  <si>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</si>
  <si>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</si>
  <si>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</si>
  <si>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</si>
  <si>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</si>
  <si>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</si>
  <si>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</si>
  <si>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</si>
  <si>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</si>
  <si>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</si>
  <si>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</si>
  <si>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</si>
  <si>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</si>
  <si>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</si>
  <si>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</si>
  <si>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</si>
  <si>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</si>
  <si>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</si>
  <si>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</si>
  <si>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</si>
  <si>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</si>
  <si>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</si>
  <si>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</si>
  <si>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</si>
  <si>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</si>
  <si>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</si>
  <si>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</si>
  <si>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</si>
  <si>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</si>
  <si>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</si>
  <si>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</si>
  <si>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</si>
  <si>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</si>
  <si>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</si>
  <si>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</si>
  <si>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</si>
  <si>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</si>
  <si>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</si>
  <si>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</si>
  <si>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</si>
  <si>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</si>
  <si>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</si>
  <si>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</si>
  <si>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</si>
  <si>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</si>
  <si>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</si>
  <si>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</si>
  <si>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</si>
  <si>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</si>
  <si>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</si>
  <si>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</si>
  <si>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</si>
  <si>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</si>
  <si>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</si>
  <si>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</si>
  <si>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</si>
  <si>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</si>
  <si>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</si>
  <si>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</si>
  <si>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</si>
  <si>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</si>
  <si>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</si>
  <si>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</si>
  <si>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</si>
  <si>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</si>
  <si>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</si>
  <si>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</si>
  <si>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</si>
  <si>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</si>
  <si>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</si>
  <si>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</si>
  <si>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</si>
  <si>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</si>
  <si>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</si>
  <si>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</si>
  <si>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</si>
  <si>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</si>
  <si>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</si>
  <si>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</si>
  <si>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</si>
  <si>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</si>
  <si>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</si>
  <si>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</si>
  <si>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</si>
  <si>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</si>
  <si>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</si>
  <si>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</si>
  <si>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</si>
  <si>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</si>
  <si>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</si>
  <si>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</si>
  <si>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</si>
  <si>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</si>
  <si>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</si>
  <si>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</si>
  <si>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</si>
  <si>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</si>
  <si>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</si>
  <si>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</si>
  <si>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</si>
  <si>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</si>
  <si>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</si>
  <si>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</si>
  <si>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</si>
  <si>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</si>
  <si>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</si>
  <si>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</si>
  <si>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</si>
  <si>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</si>
  <si>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</si>
  <si>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</si>
  <si>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</si>
  <si>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</si>
  <si>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</si>
  <si>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</si>
  <si>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</si>
  <si>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</si>
  <si>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</si>
  <si>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</si>
  <si>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</si>
  <si>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</si>
  <si>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</si>
  <si>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</si>
  <si>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</si>
  <si>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</si>
  <si>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</si>
  <si>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</si>
  <si>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</si>
  <si>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</si>
  <si>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</si>
  <si>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</si>
  <si>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</si>
  <si>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</si>
  <si>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</si>
  <si>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</si>
  <si>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</si>
  <si>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</si>
  <si>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</si>
  <si>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</si>
  <si>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</si>
  <si>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</si>
  <si>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</si>
  <si>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</si>
  <si>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</si>
  <si>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</si>
  <si>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</si>
  <si>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</si>
  <si>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</si>
  <si>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</si>
  <si>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</si>
  <si>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</si>
  <si>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</si>
  <si>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</si>
  <si>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</si>
  <si>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</si>
  <si>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</si>
  <si>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</si>
  <si>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</si>
  <si>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</si>
  <si>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</si>
  <si>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</si>
  <si>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</si>
  <si>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</si>
  <si>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</si>
  <si>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</si>
  <si>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</si>
  <si>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</si>
  <si>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</si>
  <si>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</si>
  <si>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</si>
  <si>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</si>
  <si>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</si>
  <si>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</si>
  <si>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</si>
  <si>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</si>
  <si>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</si>
  <si>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</si>
  <si>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</si>
  <si>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</si>
  <si>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</si>
  <si>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</si>
  <si>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</si>
  <si>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</si>
  <si>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</si>
  <si>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</si>
  <si>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</si>
  <si>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</si>
  <si>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</si>
  <si>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</si>
  <si>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</si>
  <si>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</si>
  <si>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</si>
  <si>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</si>
  <si>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</si>
  <si>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</si>
  <si>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</si>
  <si>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</si>
  <si>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</si>
  <si>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</si>
  <si>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</si>
  <si>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</si>
  <si>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</si>
  <si>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</si>
  <si>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</si>
  <si>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</si>
  <si>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</si>
  <si>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</si>
  <si>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</si>
  <si>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</si>
  <si>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</si>
  <si>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</si>
  <si>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</si>
  <si>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</si>
  <si>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</si>
  <si>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</si>
  <si>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</si>
  <si>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</si>
  <si>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</si>
  <si>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</si>
  <si>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</si>
  <si>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</si>
  <si>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</si>
  <si>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</si>
  <si>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</si>
  <si>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</si>
  <si>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</si>
  <si>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</si>
  <si>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</si>
  <si>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</si>
  <si>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</si>
  <si>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</si>
  <si>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</si>
  <si>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</si>
  <si>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</si>
  <si>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</si>
  <si>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</si>
  <si>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</si>
  <si>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</si>
  <si>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</si>
  <si>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</si>
  <si>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</si>
  <si>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</si>
  <si>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</si>
  <si>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</si>
  <si>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</si>
  <si>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</si>
  <si>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</si>
  <si>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</si>
  <si>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</si>
  <si>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</si>
  <si>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</si>
  <si>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</si>
  <si>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</si>
  <si>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</si>
  <si>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</si>
  <si>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</si>
  <si>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</si>
  <si>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</si>
  <si>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</si>
  <si>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</si>
  <si>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</si>
  <si>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</si>
  <si>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</si>
  <si>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</si>
  <si>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</si>
  <si>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</si>
  <si>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</si>
  <si>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</si>
  <si>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</si>
  <si>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</si>
  <si>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</si>
  <si>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</si>
  <si>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</si>
  <si>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</si>
  <si>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</si>
  <si>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</si>
  <si>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</si>
  <si>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</si>
  <si>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</si>
  <si>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</si>
  <si>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</si>
  <si>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</si>
  <si>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</si>
  <si>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</si>
  <si>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</si>
  <si>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</si>
  <si>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</si>
  <si>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</si>
  <si>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</si>
  <si>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</si>
  <si>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</si>
  <si>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</si>
  <si>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</si>
  <si>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</si>
  <si>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</si>
  <si>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</si>
  <si>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</si>
  <si>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</si>
  <si>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</si>
  <si>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</si>
  <si>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</si>
  <si>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</si>
  <si>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</si>
  <si>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</si>
  <si>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</si>
  <si>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</si>
  <si>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</si>
  <si>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</si>
  <si>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</si>
  <si>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</si>
  <si>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</si>
  <si>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</si>
  <si>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</si>
  <si>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</si>
  <si>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</si>
  <si>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</si>
  <si>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</si>
  <si>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</si>
  <si>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</si>
  <si>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</si>
  <si>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</si>
  <si>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</si>
  <si>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</si>
  <si>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</si>
  <si>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</si>
  <si>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</si>
  <si>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</si>
  <si>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</si>
  <si>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</si>
  <si>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</si>
  <si>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</si>
  <si>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</si>
  <si>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</si>
  <si>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</si>
  <si>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</si>
  <si>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</si>
  <si>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</si>
  <si>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</si>
  <si>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</si>
  <si>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</si>
  <si>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</si>
  <si>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</si>
  <si>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</si>
  <si>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</si>
  <si>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</si>
  <si>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</si>
  <si>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</si>
  <si>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</si>
  <si>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</si>
  <si>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</si>
  <si>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</si>
  <si>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</si>
  <si>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</si>
  <si>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</si>
  <si>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</si>
  <si>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</si>
  <si>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</si>
  <si>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</si>
  <si>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</si>
  <si>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</si>
  <si>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</si>
  <si>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</si>
  <si>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</si>
  <si>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</si>
  <si>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</si>
  <si>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</si>
  <si>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</si>
  <si>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</si>
  <si>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</si>
  <si>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</si>
  <si>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</si>
  <si>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</si>
  <si>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</si>
  <si>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</si>
  <si>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</si>
  <si>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</si>
  <si>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</si>
  <si>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</si>
  <si>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</si>
  <si>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</si>
  <si>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</si>
  <si>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</si>
  <si>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</si>
  <si>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</si>
  <si>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</si>
  <si>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</si>
  <si>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</si>
  <si>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</si>
  <si>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</si>
  <si>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</si>
  <si>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</si>
  <si>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</si>
  <si>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</si>
  <si>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</si>
  <si>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</si>
  <si>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</si>
  <si>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</si>
  <si>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</si>
  <si>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</si>
  <si>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</si>
  <si>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</si>
  <si>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</si>
  <si>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</si>
  <si>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</si>
  <si>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</si>
  <si>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</si>
  <si>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</si>
  <si>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</si>
  <si>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</si>
  <si>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</si>
  <si>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</si>
  <si>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</si>
  <si>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</si>
  <si>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</si>
  <si>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</si>
  <si>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</si>
  <si>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</si>
  <si>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</si>
  <si>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</si>
  <si>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</si>
  <si>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</si>
  <si>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</si>
  <si>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</si>
  <si>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</si>
  <si>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</si>
  <si>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</si>
  <si>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</si>
  <si>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</si>
  <si>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</si>
  <si>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</si>
  <si>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</si>
  <si>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</si>
  <si>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</si>
  <si>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</si>
  <si>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</si>
  <si>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</si>
  <si>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</si>
  <si>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</si>
  <si>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</si>
  <si>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</si>
  <si>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</si>
  <si>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</si>
  <si>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</si>
  <si>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</si>
  <si>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</si>
  <si>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</si>
  <si>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</si>
  <si>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</si>
  <si>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</si>
  <si>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</si>
  <si>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</si>
  <si>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</si>
  <si>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</si>
  <si>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</si>
  <si>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</si>
  <si>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</si>
  <si>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</si>
  <si>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</si>
  <si>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</si>
  <si>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</si>
  <si>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</si>
  <si>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</si>
  <si>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</si>
  <si>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</si>
  <si>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</si>
  <si>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</si>
  <si>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</si>
  <si>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</si>
  <si>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</si>
  <si>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</si>
  <si>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</si>
  <si>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</si>
  <si>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</si>
  <si>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</si>
  <si>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</si>
  <si>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</si>
  <si>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</si>
  <si>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</si>
  <si>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</si>
  <si>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</si>
  <si>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</si>
  <si>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</si>
  <si>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</si>
  <si>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</si>
  <si>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</si>
  <si>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</si>
  <si>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</si>
  <si>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</si>
  <si>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</si>
  <si>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</si>
  <si>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</si>
  <si>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</si>
  <si>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</si>
  <si>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</si>
  <si>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</si>
  <si>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</si>
  <si>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</si>
  <si>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</si>
  <si>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</si>
  <si>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</si>
  <si>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</si>
  <si>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</si>
  <si>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</si>
  <si>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</si>
  <si>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</si>
  <si>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</si>
  <si>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</si>
  <si>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</si>
  <si>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</si>
  <si>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</si>
  <si>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</si>
  <si>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</si>
  <si>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</si>
  <si>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</si>
  <si>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</si>
  <si>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</si>
  <si>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</si>
  <si>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</si>
  <si>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</si>
  <si>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</si>
  <si>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</si>
  <si>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</si>
  <si>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</si>
  <si>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</si>
  <si>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</si>
  <si>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</si>
  <si>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</si>
  <si>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</si>
  <si>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</si>
  <si>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</si>
  <si>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</si>
  <si>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</si>
  <si>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</si>
  <si>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</si>
  <si>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</si>
  <si>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</si>
  <si>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</si>
  <si>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</si>
  <si>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</si>
  <si>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</si>
  <si>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</si>
  <si>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</si>
  <si>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</si>
  <si>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</si>
  <si>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</si>
  <si>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</si>
  <si>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</si>
  <si>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</si>
  <si>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</si>
  <si>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</si>
  <si>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</si>
  <si>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</si>
  <si>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</si>
  <si>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</si>
  <si>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</si>
  <si>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</si>
  <si>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</si>
  <si>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</si>
  <si>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</si>
  <si>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</si>
  <si>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</si>
  <si>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</si>
  <si>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</si>
  <si>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</si>
  <si>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</si>
  <si>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</si>
  <si>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</si>
  <si>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</si>
  <si>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</si>
  <si>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</si>
  <si>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</si>
  <si>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</si>
  <si>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</si>
  <si>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</si>
  <si>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</si>
  <si>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</si>
  <si>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</si>
  <si>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</si>
  <si>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</si>
  <si>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</si>
  <si>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</si>
  <si>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</si>
  <si>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</si>
  <si>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</si>
  <si>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</si>
  <si>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</si>
  <si>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</si>
  <si>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</si>
  <si>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</si>
  <si>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</si>
  <si>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</si>
  <si>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</si>
  <si>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</si>
  <si>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</si>
  <si>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</si>
  <si>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</si>
  <si>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</si>
  <si>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</si>
  <si>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</si>
  <si>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</si>
  <si>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</si>
  <si>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</si>
  <si>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</si>
  <si>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</si>
  <si>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</si>
  <si>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</si>
  <si>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</si>
  <si>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</si>
  <si>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</si>
  <si>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</si>
  <si>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</si>
  <si>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</si>
  <si>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</si>
  <si>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</si>
  <si>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</si>
  <si>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</si>
  <si>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</si>
  <si>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</si>
  <si>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</si>
  <si>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</si>
  <si>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</si>
  <si>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</si>
  <si>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</si>
  <si>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</si>
  <si>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</si>
  <si>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</si>
  <si>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</si>
  <si>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</si>
  <si>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</si>
  <si>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</si>
  <si>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</si>
  <si>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</si>
  <si>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</si>
  <si>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</si>
  <si>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</si>
  <si>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</si>
  <si>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</si>
  <si>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</si>
  <si>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</si>
  <si>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</si>
  <si>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</si>
  <si>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</si>
  <si>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</si>
  <si>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</si>
  <si>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</si>
  <si>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</si>
  <si>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</si>
  <si>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</si>
  <si>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</si>
  <si>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</si>
  <si>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</si>
  <si>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</si>
  <si>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</si>
  <si>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</si>
  <si>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</si>
  <si>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</si>
  <si>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</si>
  <si>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</si>
  <si>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</si>
  <si>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</si>
  <si>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</si>
  <si>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</si>
  <si>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</si>
  <si>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</si>
  <si>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</si>
  <si>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</si>
  <si>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</si>
  <si>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</si>
  <si>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</si>
  <si>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</si>
  <si>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</si>
  <si>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</si>
  <si>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</si>
  <si>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</si>
  <si>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</si>
  <si>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</si>
  <si>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</si>
  <si>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</si>
  <si>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</si>
  <si>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</si>
  <si>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</si>
  <si>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</si>
  <si>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</si>
  <si>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</si>
  <si>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</si>
  <si>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</si>
  <si>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</si>
  <si>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</si>
  <si>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</si>
  <si>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</si>
  <si>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</si>
  <si>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</si>
  <si>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</si>
  <si>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</si>
  <si>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</si>
  <si>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</si>
  <si>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</si>
  <si>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</si>
  <si>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</si>
  <si>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</si>
  <si>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</si>
  <si>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</si>
  <si>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</si>
  <si>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</si>
  <si>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</si>
  <si>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</si>
  <si>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</si>
  <si>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</si>
  <si>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</si>
  <si>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</si>
  <si>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</si>
  <si>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</si>
  <si>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</si>
  <si>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</si>
  <si>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</si>
  <si>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</si>
  <si>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</si>
  <si>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</si>
  <si>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</si>
  <si>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</si>
  <si>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</si>
  <si>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</si>
  <si>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</si>
  <si>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</si>
  <si>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</si>
  <si>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</si>
  <si>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</si>
  <si>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</si>
  <si>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</si>
  <si>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</si>
  <si>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</si>
  <si>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</si>
  <si>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</si>
  <si>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</si>
  <si>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</si>
  <si>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</si>
  <si>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</si>
  <si>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</si>
  <si>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</si>
  <si>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</si>
  <si>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</si>
  <si>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</si>
  <si>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</si>
  <si>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</si>
  <si>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</si>
  <si>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</si>
  <si>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</si>
  <si>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</si>
  <si>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</si>
  <si>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</si>
  <si>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</si>
  <si>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</si>
  <si>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</si>
  <si>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</si>
  <si>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</si>
  <si>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</si>
  <si>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</si>
  <si>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</si>
  <si>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</si>
  <si>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</si>
  <si>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</si>
  <si>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</si>
  <si>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</si>
  <si>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</si>
  <si>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</si>
  <si>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</si>
  <si>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</si>
  <si>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</si>
  <si>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</si>
  <si>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</si>
  <si>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</si>
  <si>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</si>
  <si>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</si>
  <si>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</si>
  <si>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</si>
  <si>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</si>
  <si>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</si>
  <si>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</si>
  <si>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</si>
  <si>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</si>
  <si>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</si>
  <si>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</si>
  <si>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</si>
  <si>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</si>
  <si>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</si>
  <si>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</si>
  <si>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</si>
  <si>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</si>
  <si>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</si>
  <si>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</si>
  <si>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</si>
  <si>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</si>
  <si>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</si>
  <si>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</si>
  <si>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</si>
  <si>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</si>
  <si>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</si>
  <si>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</si>
  <si>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</si>
  <si>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</si>
  <si>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</si>
  <si>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</si>
  <si>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</si>
  <si>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</si>
  <si>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</si>
  <si>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</si>
  <si>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</si>
  <si>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</si>
  <si>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</si>
  <si>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</si>
  <si>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</si>
  <si>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</si>
  <si>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</si>
  <si>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</si>
  <si>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</si>
  <si>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</si>
  <si>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</si>
  <si>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</si>
  <si>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</si>
  <si>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</si>
  <si>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</si>
  <si>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</si>
  <si>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</si>
  <si>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</si>
  <si>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</si>
  <si>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</si>
  <si>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</si>
  <si>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</si>
  <si>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</si>
  <si>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</si>
  <si>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</si>
  <si>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</si>
  <si>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</si>
  <si>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</si>
  <si>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</si>
  <si>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</si>
  <si>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</si>
  <si>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</si>
  <si>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</si>
  <si>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</si>
  <si>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</si>
  <si>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</si>
  <si>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</si>
  <si>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</si>
  <si>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</si>
  <si>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</si>
  <si>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</si>
  <si>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</si>
  <si>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</si>
  <si>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</si>
  <si>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</si>
  <si>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</si>
  <si>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</si>
  <si>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</si>
  <si>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</si>
  <si>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</si>
  <si>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</si>
  <si>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</si>
  <si>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</si>
  <si>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</si>
  <si>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</si>
  <si>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</si>
  <si>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</si>
  <si>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</si>
  <si>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</si>
  <si>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</si>
  <si>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</si>
  <si>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</si>
  <si>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</si>
  <si>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</si>
  <si>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</si>
  <si>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</si>
  <si>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</si>
  <si>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</si>
  <si>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</si>
  <si>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</si>
  <si>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</si>
  <si>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</si>
  <si>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</si>
  <si>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</si>
  <si>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</si>
  <si>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</si>
  <si>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</si>
  <si>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</si>
  <si>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</si>
  <si>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</si>
  <si>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</si>
  <si>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</si>
  <si>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</si>
  <si>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</si>
  <si>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</si>
  <si>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</si>
  <si>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</si>
  <si>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</si>
  <si>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</si>
  <si>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</si>
  <si>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</si>
  <si>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</si>
  <si>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</si>
  <si>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</si>
  <si>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</si>
  <si>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</si>
  <si>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</si>
  <si>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</si>
  <si>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</si>
  <si>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</si>
  <si>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</si>
  <si>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</si>
  <si>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</si>
  <si>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</si>
  <si>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</si>
  <si>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</si>
  <si>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</si>
  <si>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</si>
  <si>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</si>
  <si>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</si>
  <si>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</si>
  <si>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</si>
  <si>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</si>
  <si>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</si>
  <si>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</si>
  <si>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</si>
  <si>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</si>
  <si>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</si>
  <si>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</si>
  <si>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</si>
  <si>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</si>
  <si>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</si>
  <si>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</si>
  <si>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</si>
  <si>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</si>
  <si>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</si>
  <si>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</si>
  <si>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</si>
  <si>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</si>
  <si>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</si>
  <si>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</si>
  <si>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</si>
  <si>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</si>
  <si>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</si>
  <si>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</si>
  <si>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</si>
  <si>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</si>
  <si>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</si>
  <si>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</si>
  <si>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</si>
  <si>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</si>
  <si>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</si>
  <si>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</si>
  <si>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</si>
  <si>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</si>
  <si>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</si>
  <si>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</si>
  <si>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</si>
  <si>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</si>
  <si>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</si>
  <si>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</si>
  <si>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</si>
  <si>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</si>
  <si>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</si>
  <si>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</si>
  <si>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</si>
  <si>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</si>
  <si>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</si>
  <si>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</si>
  <si>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</si>
  <si>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</si>
  <si>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</si>
  <si>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</si>
  <si>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</si>
  <si>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</si>
  <si>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</si>
  <si>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</si>
  <si>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</si>
  <si>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</si>
  <si>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</si>
  <si>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</si>
  <si>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</si>
  <si>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</si>
  <si>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</si>
  <si>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</si>
  <si>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</si>
  <si>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</si>
  <si>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</si>
  <si>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</si>
  <si>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</si>
  <si>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</si>
  <si>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</si>
  <si>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</si>
  <si>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</si>
  <si>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</si>
  <si>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</si>
  <si>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</si>
  <si>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</si>
  <si>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</si>
  <si>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</si>
  <si>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</si>
  <si>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</si>
  <si>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</si>
  <si>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</si>
  <si>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</si>
  <si>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</si>
  <si>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</si>
  <si>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</si>
  <si>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</si>
  <si>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</si>
  <si>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</si>
  <si>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</si>
  <si>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</si>
  <si>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</si>
  <si>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</si>
  <si>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</si>
  <si>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</si>
  <si>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</si>
  <si>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</si>
  <si>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</si>
  <si>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</si>
  <si>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</si>
  <si>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</si>
  <si>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</si>
  <si>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</si>
  <si>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</si>
  <si>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</si>
  <si>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</si>
  <si>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</si>
  <si>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</si>
  <si>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</si>
  <si>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</si>
  <si>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</si>
  <si>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</si>
  <si>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</si>
  <si>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</si>
  <si>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</si>
  <si>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</si>
  <si>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</si>
  <si>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</si>
  <si>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</si>
  <si>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</si>
  <si>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</si>
  <si>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</si>
  <si>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</si>
  <si>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</si>
  <si>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</si>
  <si>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</si>
  <si>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</si>
  <si>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</si>
  <si>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</si>
  <si>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</si>
  <si>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</si>
  <si>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</si>
  <si>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</si>
  <si>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</si>
  <si>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</si>
  <si>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</si>
  <si>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</si>
  <si>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</si>
  <si>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</si>
  <si>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</si>
  <si>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</si>
  <si>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</si>
  <si>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</si>
  <si>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</si>
  <si>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</si>
  <si>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</si>
  <si>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</si>
  <si>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</si>
  <si>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</si>
  <si>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</si>
  <si>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</si>
  <si>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</si>
  <si>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</si>
  <si>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</si>
  <si>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</si>
  <si>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</si>
  <si>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</si>
  <si>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</si>
  <si>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</si>
  <si>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</si>
  <si>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</si>
  <si>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</si>
  <si>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</si>
  <si>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</si>
  <si>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</si>
  <si>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</si>
  <si>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</si>
  <si>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</si>
  <si>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</si>
  <si>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</si>
  <si>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</si>
  <si>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</si>
  <si>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</si>
  <si>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</si>
  <si>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</si>
  <si>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</si>
  <si>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</si>
  <si>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</si>
  <si>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</si>
  <si>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</si>
  <si>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</si>
  <si>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</si>
  <si>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</si>
  <si>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</si>
  <si>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</si>
  <si>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</si>
  <si>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</si>
  <si>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</si>
  <si>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</si>
  <si>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</si>
  <si>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</si>
  <si>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</si>
  <si>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</si>
  <si>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</si>
  <si>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</si>
  <si>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</si>
  <si>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</si>
  <si>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</si>
  <si>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</si>
  <si>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</si>
  <si>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</si>
  <si>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</si>
  <si>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</si>
  <si>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</si>
  <si>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</si>
  <si>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</si>
  <si>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</si>
  <si>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</si>
  <si>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</si>
  <si>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</si>
  <si>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</si>
  <si>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</si>
  <si>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</si>
  <si>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</si>
  <si>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</si>
  <si>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</si>
  <si>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</si>
  <si>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</si>
  <si>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</si>
  <si>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</si>
  <si>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</si>
  <si>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</si>
  <si>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</si>
  <si>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</si>
  <si>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</si>
  <si>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</si>
  <si>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</si>
  <si>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</si>
  <si>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</si>
  <si>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</si>
  <si>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</si>
  <si>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</si>
  <si>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</si>
  <si>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</si>
  <si>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</si>
  <si>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</si>
  <si>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</si>
  <si>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</si>
  <si>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</si>
  <si>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</si>
  <si>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</si>
  <si>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</si>
  <si>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</si>
  <si>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</si>
  <si>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</si>
  <si>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</si>
  <si>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</si>
  <si>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</si>
  <si>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</si>
  <si>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</si>
  <si>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</si>
  <si>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</si>
  <si>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</si>
  <si>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</si>
  <si>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</si>
  <si>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</si>
  <si>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</si>
  <si>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</si>
  <si>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</si>
  <si>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</si>
  <si>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</si>
  <si>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</si>
  <si>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</si>
  <si>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</si>
  <si>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</si>
  <si>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</si>
  <si>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</si>
  <si>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</si>
  <si>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</si>
  <si>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</si>
  <si>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</si>
  <si>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</si>
  <si>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</si>
  <si>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</si>
  <si>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</si>
  <si>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</si>
  <si>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</si>
  <si>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</si>
  <si>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</si>
  <si>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</si>
  <si>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</si>
  <si>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</si>
  <si>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</si>
  <si>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</si>
  <si>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</si>
  <si>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</si>
  <si>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</si>
  <si>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</si>
  <si>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</si>
  <si>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</si>
  <si>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</si>
  <si>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</si>
  <si>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</si>
  <si>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</si>
  <si>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</si>
  <si>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</si>
  <si>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</si>
  <si>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</si>
  <si>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</si>
  <si>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</si>
  <si>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</si>
  <si>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</si>
  <si>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</si>
  <si>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</si>
  <si>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</si>
  <si>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</si>
  <si>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</si>
  <si>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</si>
  <si>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</si>
  <si>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</si>
  <si>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</si>
  <si>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</si>
  <si>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</si>
  <si>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</si>
  <si>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</si>
  <si>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</si>
  <si>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</si>
  <si>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</si>
  <si>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</si>
  <si>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</si>
  <si>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</si>
  <si>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</si>
  <si>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</si>
  <si>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</si>
  <si>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</si>
  <si>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</si>
  <si>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</si>
  <si>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</si>
  <si>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</si>
  <si>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</si>
  <si>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</si>
  <si>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</si>
  <si>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</si>
  <si>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</si>
  <si>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</si>
  <si>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</si>
  <si>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</si>
  <si>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</si>
  <si>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</si>
  <si>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</si>
  <si>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</si>
  <si>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</si>
  <si>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</si>
  <si>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</si>
  <si>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</si>
  <si>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</si>
  <si>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</si>
  <si>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</si>
  <si>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</si>
  <si>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</si>
  <si>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</si>
  <si>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</si>
  <si>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</si>
  <si>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</si>
  <si>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</si>
  <si>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</si>
  <si>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</si>
  <si>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</si>
  <si>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</si>
  <si>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</si>
  <si>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</si>
  <si>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</si>
  <si>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</si>
  <si>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</si>
  <si>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</si>
  <si>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</si>
  <si>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</si>
  <si>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</si>
  <si>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</si>
  <si>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</si>
  <si>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</si>
  <si>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</si>
  <si>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</si>
  <si>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</si>
  <si>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</si>
  <si>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</si>
  <si>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</si>
  <si>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</si>
  <si>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</si>
  <si>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</si>
  <si>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</si>
  <si>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</si>
  <si>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</si>
  <si>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</si>
  <si>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</si>
  <si>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</si>
  <si>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</si>
  <si>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</si>
  <si>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</si>
  <si>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</si>
  <si>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</si>
  <si>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</si>
  <si>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</si>
  <si>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</si>
  <si>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</si>
  <si>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</si>
  <si>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</si>
  <si>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</si>
  <si>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</si>
  <si>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</si>
  <si>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</si>
  <si>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</si>
  <si>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</si>
  <si>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</si>
  <si>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</si>
  <si>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</si>
  <si>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</si>
  <si>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</si>
  <si>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</si>
  <si>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</si>
  <si>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</si>
  <si>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</si>
  <si>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</si>
  <si>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</si>
  <si>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</si>
  <si>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</si>
  <si>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</si>
  <si>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</si>
  <si>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</si>
  <si>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</si>
  <si>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</si>
  <si>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</si>
  <si>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</si>
  <si>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</si>
  <si>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</si>
  <si>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</si>
  <si>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</si>
  <si>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</si>
  <si>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</si>
  <si>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</si>
  <si>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</si>
  <si>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</si>
  <si>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</si>
  <si>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</si>
  <si>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</si>
  <si>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</si>
  <si>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</si>
  <si>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</si>
  <si>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</si>
  <si>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</si>
  <si>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</si>
  <si>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</si>
  <si>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</si>
  <si>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</si>
  <si>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</si>
  <si>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</si>
  <si>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</si>
  <si>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</si>
  <si>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</si>
  <si>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</si>
  <si>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</si>
  <si>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</si>
  <si>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</si>
  <si>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</si>
  <si>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</si>
  <si>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</si>
  <si>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</si>
  <si>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</si>
  <si>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</si>
  <si>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</si>
  <si>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</si>
  <si>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</si>
  <si>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</si>
  <si>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</si>
  <si>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</si>
  <si>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</si>
  <si>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</si>
  <si>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</si>
  <si>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</si>
  <si>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</si>
  <si>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</si>
  <si>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</si>
  <si>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</si>
  <si>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</si>
  <si>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</si>
  <si>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</si>
  <si>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</si>
  <si>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</si>
  <si>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</si>
  <si>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</si>
  <si>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</si>
  <si>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</si>
  <si>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</si>
  <si>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</si>
  <si>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</si>
  <si>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</si>
  <si>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</si>
  <si>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</si>
  <si>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</si>
  <si>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</si>
  <si>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</si>
  <si>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</si>
  <si>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</si>
  <si>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</si>
  <si>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</si>
  <si>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</si>
  <si>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</si>
  <si>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</si>
  <si>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</si>
  <si>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</si>
  <si>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</si>
  <si>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</si>
  <si>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</si>
  <si>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</si>
  <si>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</si>
  <si>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</si>
  <si>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</si>
  <si>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</si>
  <si>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</si>
  <si>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</si>
  <si>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</si>
  <si>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</si>
  <si>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</si>
  <si>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</si>
  <si>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</si>
  <si>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</si>
  <si>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</si>
  <si>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</si>
  <si>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</si>
  <si>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</si>
  <si>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</si>
  <si>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</si>
  <si>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</si>
  <si>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</si>
  <si>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</si>
  <si>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</si>
  <si>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</si>
  <si>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</si>
  <si>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</si>
  <si>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</si>
  <si>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</si>
  <si>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</si>
  <si>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</si>
  <si>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</si>
  <si>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</si>
  <si>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</si>
  <si>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</si>
  <si>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</si>
  <si>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</si>
  <si>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</si>
  <si>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</si>
  <si>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</si>
  <si>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</si>
  <si>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</si>
  <si>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</si>
  <si>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</si>
  <si>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</si>
  <si>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</si>
  <si>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</si>
  <si>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</si>
  <si>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</si>
  <si>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</si>
  <si>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</si>
  <si>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</si>
  <si>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</si>
  <si>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</si>
  <si>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</si>
  <si>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</si>
  <si>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</si>
  <si>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</si>
  <si>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</si>
  <si>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</si>
  <si>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</si>
  <si>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</si>
  <si>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</si>
  <si>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</si>
  <si>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</si>
  <si>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</si>
  <si>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</si>
  <si>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</si>
  <si>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</si>
  <si>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</si>
  <si>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</si>
  <si>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</si>
  <si>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</si>
  <si>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</si>
  <si>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</si>
  <si>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</si>
  <si>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</si>
  <si>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</si>
  <si>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</si>
  <si>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</si>
  <si>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</si>
  <si>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</si>
  <si>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</si>
  <si>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</si>
  <si>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</si>
  <si>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</si>
  <si>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</si>
  <si>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</si>
  <si>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</si>
  <si>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</si>
  <si>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</si>
  <si>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</si>
  <si>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</si>
  <si>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</si>
  <si>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</si>
  <si>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</si>
  <si>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</si>
  <si>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</si>
  <si>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</si>
  <si>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</si>
  <si>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</si>
  <si>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</si>
  <si>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</si>
  <si>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</si>
  <si>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</si>
  <si>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</si>
  <si>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</si>
  <si>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</si>
  <si>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</si>
  <si>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</si>
  <si>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</si>
  <si>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</si>
  <si>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</si>
  <si>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</si>
  <si>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</si>
  <si>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</si>
  <si>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</si>
  <si>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</si>
  <si>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</si>
  <si>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</si>
  <si>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</si>
  <si>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</si>
  <si>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</si>
  <si>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</si>
  <si>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</si>
  <si>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</si>
  <si>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</si>
  <si>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</si>
  <si>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</si>
  <si>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</si>
  <si>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</si>
  <si>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</si>
  <si>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</si>
  <si>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</si>
  <si>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</si>
  <si>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</si>
  <si>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</si>
  <si>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</si>
  <si>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</si>
  <si>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</si>
  <si>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</si>
  <si>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</si>
  <si>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</si>
  <si>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</si>
  <si>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</si>
  <si>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</si>
  <si>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</si>
  <si>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</si>
  <si>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</si>
  <si>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</si>
  <si>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</si>
  <si>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</si>
  <si>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</si>
  <si>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</si>
  <si>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</si>
  <si>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</si>
  <si>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</si>
  <si>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</si>
  <si>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</si>
  <si>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</si>
  <si>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</si>
  <si>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</si>
  <si>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</si>
  <si>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</si>
  <si>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</si>
  <si>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</si>
  <si>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</si>
  <si>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</si>
  <si>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</si>
  <si>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</si>
  <si>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</si>
  <si>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</si>
  <si>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</si>
  <si>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</si>
  <si>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</si>
  <si>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</si>
  <si>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</si>
  <si>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</si>
  <si>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</si>
  <si>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</si>
  <si>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</si>
  <si>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</si>
  <si>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</si>
  <si>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</si>
  <si>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</si>
  <si>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</si>
  <si>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</si>
  <si>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</si>
  <si>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</si>
  <si>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</si>
  <si>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</si>
  <si>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</si>
  <si>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</si>
  <si>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</si>
  <si>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</si>
  <si>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</si>
  <si>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</si>
  <si>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</si>
  <si>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</si>
  <si>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</si>
  <si>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</si>
  <si>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</si>
  <si>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</si>
  <si>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</si>
  <si>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</si>
  <si>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</si>
  <si>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</si>
  <si>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</si>
  <si>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</si>
  <si>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</si>
  <si>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</si>
  <si>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</si>
  <si>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</si>
  <si>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</si>
  <si>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</si>
  <si>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</si>
  <si>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</si>
  <si>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</si>
  <si>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</si>
  <si>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</si>
  <si>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</si>
  <si>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</si>
  <si>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</si>
  <si>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</si>
  <si>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</si>
  <si>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</si>
  <si>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</si>
  <si>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</si>
  <si>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</si>
  <si>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</si>
  <si>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</si>
  <si>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</si>
  <si>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</si>
  <si>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</si>
  <si>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</si>
  <si>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</si>
  <si>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</si>
  <si>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</si>
  <si>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</si>
  <si>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</si>
  <si>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</si>
  <si>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</si>
  <si>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</si>
  <si>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</si>
  <si>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</si>
  <si>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</si>
  <si>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</si>
  <si>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</si>
  <si>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</si>
  <si>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</si>
  <si>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</si>
  <si>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</si>
  <si>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</si>
  <si>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</si>
  <si>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</si>
  <si>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</si>
  <si>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</si>
  <si>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</si>
  <si>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</si>
  <si>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</si>
  <si>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</si>
  <si>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</si>
  <si>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</si>
  <si>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</si>
  <si>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</si>
  <si>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</si>
  <si>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</si>
  <si>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</si>
  <si>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</si>
  <si>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</si>
  <si>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</si>
  <si>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</si>
  <si>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</si>
  <si>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</si>
  <si>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</si>
  <si>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</si>
  <si>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</si>
  <si>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</si>
  <si>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</si>
  <si>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</si>
  <si>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</si>
  <si>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</si>
  <si>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</si>
  <si>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</si>
  <si>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</si>
  <si>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</si>
  <si>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</si>
  <si>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</si>
  <si>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</si>
  <si>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</si>
  <si>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</si>
  <si>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</si>
  <si>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</si>
  <si>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</si>
  <si>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</si>
  <si>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</si>
  <si>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</si>
  <si>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</si>
  <si>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</si>
  <si>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</si>
  <si>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</si>
  <si>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</si>
  <si>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</si>
  <si>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</si>
  <si>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</si>
  <si>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</si>
  <si>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</si>
  <si>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</si>
  <si>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</si>
  <si>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</si>
  <si>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</si>
  <si>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</si>
  <si>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</si>
  <si>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</si>
  <si>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</si>
  <si>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</si>
  <si>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</si>
  <si>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</si>
  <si>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</si>
  <si>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</si>
  <si>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</si>
  <si>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</si>
  <si>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</si>
  <si>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</si>
  <si>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</si>
  <si>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</si>
  <si>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</si>
  <si>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</si>
  <si>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</si>
  <si>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</si>
  <si>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</si>
  <si>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</si>
  <si>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</si>
  <si>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</si>
  <si>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</si>
  <si>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</si>
  <si>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</si>
  <si>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</si>
  <si>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</si>
  <si>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</si>
  <si>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</si>
  <si>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</si>
  <si>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</si>
  <si>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</si>
  <si>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</si>
  <si>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</si>
  <si>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</si>
  <si>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</si>
  <si>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</si>
  <si>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</si>
  <si>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</si>
  <si>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</si>
  <si>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</si>
  <si>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</si>
  <si>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</si>
  <si>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</si>
  <si>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</si>
  <si>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</si>
  <si>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</si>
  <si>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</si>
  <si>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</si>
  <si>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</si>
  <si>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</si>
  <si>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</si>
  <si>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</si>
  <si>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</si>
  <si>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</si>
  <si>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</si>
  <si>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</si>
  <si>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</si>
  <si>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</si>
  <si>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</si>
  <si>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</si>
  <si>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</si>
  <si>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</si>
  <si>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</si>
  <si>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</si>
  <si>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</si>
  <si>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</si>
  <si>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</si>
  <si>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</si>
  <si>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</si>
  <si>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</si>
  <si>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</si>
  <si>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</si>
  <si>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</si>
  <si>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</si>
  <si>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</si>
  <si>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</si>
  <si>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</si>
  <si>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</si>
  <si>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</si>
  <si>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</si>
  <si>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</si>
  <si>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</si>
  <si>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</si>
  <si>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</si>
  <si>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</si>
  <si>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</si>
  <si>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</si>
  <si>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</si>
  <si>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</si>
  <si>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</si>
  <si>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</si>
  <si>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</si>
  <si>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</si>
  <si>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</si>
  <si>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</si>
  <si>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</si>
  <si>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</si>
  <si>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</si>
  <si>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</si>
  <si>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</si>
  <si>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</si>
  <si>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</si>
  <si>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</si>
  <si>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</si>
  <si>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</si>
  <si>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</si>
  <si>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</si>
  <si>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</si>
  <si>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</si>
  <si>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</si>
  <si>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</si>
  <si>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</si>
  <si>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</si>
  <si>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</si>
  <si>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</si>
  <si>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</si>
  <si>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</si>
  <si>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</si>
  <si>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</si>
  <si>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</si>
  <si>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</si>
  <si>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</si>
  <si>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</si>
  <si>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</si>
  <si>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</si>
  <si>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</si>
  <si>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</si>
  <si>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</si>
  <si>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</si>
  <si>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</si>
  <si>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</si>
  <si>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</si>
  <si>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</si>
  <si>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</si>
  <si>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</si>
  <si>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</si>
  <si>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</si>
  <si>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</si>
  <si>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</si>
  <si>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</si>
  <si>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</si>
  <si>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</si>
  <si>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</si>
  <si>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</si>
  <si>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</si>
  <si>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</si>
  <si>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</si>
  <si>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</si>
  <si>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</si>
  <si>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</si>
  <si>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</si>
  <si>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</si>
  <si>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</si>
  <si>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</si>
  <si>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</si>
  <si>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</si>
  <si>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</si>
  <si>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</si>
  <si>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</si>
  <si>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</si>
  <si>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</si>
  <si>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</si>
  <si>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</si>
  <si>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</si>
  <si>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</si>
  <si>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</si>
  <si>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</si>
  <si>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</si>
  <si>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</si>
  <si>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</si>
  <si>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</si>
  <si>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</si>
  <si>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</si>
  <si>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</si>
  <si>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</si>
  <si>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</si>
  <si>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</si>
  <si>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</si>
  <si>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</si>
  <si>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</si>
  <si>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</si>
  <si>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</si>
  <si>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</si>
  <si>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</si>
  <si>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</si>
  <si>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</si>
  <si>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</si>
  <si>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</si>
  <si>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</si>
  <si>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</si>
  <si>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</si>
  <si>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</si>
  <si>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</si>
  <si>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</si>
  <si>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</si>
  <si>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</si>
  <si>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</si>
  <si>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</si>
  <si>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</si>
  <si>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</si>
  <si>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</si>
  <si>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</si>
  <si>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</si>
  <si>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</si>
  <si>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</si>
  <si>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</si>
  <si>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</si>
  <si>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</si>
  <si>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</si>
  <si>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</si>
  <si>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</si>
  <si>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</si>
  <si>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</si>
  <si>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</si>
  <si>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</si>
  <si>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</si>
  <si>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</si>
  <si>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</si>
  <si>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</si>
  <si>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</si>
  <si>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</si>
  <si>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</si>
  <si>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</si>
  <si>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</si>
  <si>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</si>
  <si>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</si>
  <si>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</si>
  <si>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</si>
  <si>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</si>
  <si>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</si>
  <si>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</si>
  <si>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</si>
  <si>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</si>
  <si>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</si>
  <si>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</si>
  <si>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</si>
  <si>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</si>
  <si>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</si>
  <si>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</si>
  <si>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</si>
  <si>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</si>
  <si>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</si>
  <si>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</si>
  <si>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</si>
  <si>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</si>
  <si>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</si>
  <si>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</si>
  <si>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</si>
  <si>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</si>
  <si>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</si>
  <si>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</si>
  <si>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</si>
  <si>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</si>
  <si>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</si>
  <si>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</si>
  <si>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</si>
  <si>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</si>
  <si>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</si>
  <si>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</si>
  <si>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</si>
  <si>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</si>
  <si>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</si>
  <si>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</si>
  <si>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</si>
  <si>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</si>
  <si>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</si>
  <si>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</si>
  <si>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</si>
  <si>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</si>
  <si>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</si>
  <si>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</si>
  <si>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</si>
  <si>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</si>
  <si>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</si>
  <si>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</si>
  <si>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</si>
  <si>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</si>
  <si>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</si>
  <si>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</si>
  <si>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</si>
  <si>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</si>
  <si>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</si>
  <si>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</si>
  <si>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</si>
  <si>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</si>
  <si>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</si>
  <si>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</si>
  <si>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</si>
  <si>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</si>
  <si>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</si>
  <si>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</si>
  <si>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</si>
  <si>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</si>
  <si>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</si>
  <si>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</si>
  <si>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</si>
  <si>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</si>
  <si>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</si>
  <si>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</si>
  <si>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</si>
  <si>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</si>
  <si>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</si>
  <si>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</si>
  <si>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</si>
  <si>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</si>
  <si>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</si>
  <si>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</si>
  <si>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</si>
  <si>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</si>
  <si>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</si>
  <si>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</si>
  <si>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</si>
  <si>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</si>
  <si>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</si>
  <si>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</si>
  <si>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</si>
  <si>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</si>
  <si>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</si>
  <si>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</si>
  <si>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</si>
  <si>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</si>
  <si>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</si>
  <si>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</si>
  <si>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</si>
  <si>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</si>
  <si>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</si>
  <si>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</si>
  <si>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</si>
  <si>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</si>
  <si>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</si>
  <si>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</si>
  <si>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</si>
  <si>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</si>
  <si>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</si>
  <si>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</si>
  <si>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</si>
  <si>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</si>
  <si>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</si>
  <si>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</si>
  <si>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</si>
  <si>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</si>
  <si>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</si>
  <si>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</si>
  <si>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</si>
  <si>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</si>
  <si>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</si>
  <si>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</si>
  <si>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</si>
  <si>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</si>
  <si>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</si>
  <si>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</si>
  <si>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</si>
  <si>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</si>
  <si>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</si>
  <si>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</si>
  <si>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</si>
  <si>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</si>
  <si>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</si>
  <si>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</si>
  <si>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</si>
  <si>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</si>
  <si>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</si>
  <si>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</si>
  <si>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</si>
  <si>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</si>
  <si>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</si>
  <si>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</si>
  <si>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</si>
  <si>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</si>
  <si>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</si>
  <si>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</si>
  <si>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</si>
  <si>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</si>
  <si>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</si>
  <si>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</si>
  <si>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</si>
  <si>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</si>
  <si>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</si>
  <si>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</si>
  <si>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</si>
  <si>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</si>
  <si>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</si>
  <si>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</si>
  <si>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</si>
  <si>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</si>
  <si>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</si>
  <si>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</si>
  <si>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</si>
  <si>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</si>
  <si>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</si>
  <si>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</si>
  <si>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</si>
  <si>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</si>
  <si>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</si>
  <si>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</si>
  <si>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</si>
  <si>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</si>
  <si>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</si>
  <si>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</si>
  <si>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</si>
  <si>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</si>
  <si>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</si>
  <si>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</si>
  <si>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</si>
  <si>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</si>
  <si>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</si>
  <si>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</si>
  <si>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</si>
  <si>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</si>
  <si>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</si>
  <si>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</si>
  <si>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</si>
  <si>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</si>
  <si>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</si>
  <si>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</si>
  <si>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</si>
  <si>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</si>
  <si>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</si>
  <si>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</si>
  <si>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</si>
  <si>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</si>
  <si>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</si>
  <si>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</si>
  <si>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</si>
  <si>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</si>
  <si>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</si>
  <si>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</si>
  <si>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</si>
  <si>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</si>
  <si>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</si>
  <si>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</si>
  <si>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</si>
  <si>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</si>
  <si>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</si>
  <si>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</si>
  <si>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</si>
  <si>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</si>
  <si>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</si>
  <si>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</si>
  <si>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</si>
  <si>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</si>
  <si>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</si>
  <si>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</si>
  <si>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</si>
  <si>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</si>
  <si>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</si>
  <si>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</si>
  <si>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</si>
  <si>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</si>
  <si>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</si>
  <si>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</si>
  <si>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</si>
  <si>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</si>
  <si>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</si>
  <si>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</si>
  <si>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</si>
  <si>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</si>
  <si>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</si>
  <si>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</si>
  <si>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</si>
  <si>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</si>
  <si>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</si>
  <si>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</si>
  <si>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</si>
  <si>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</si>
  <si>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</si>
  <si>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</si>
  <si>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</si>
  <si>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</si>
  <si>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</si>
  <si>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</si>
  <si>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</si>
  <si>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</si>
  <si>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</si>
  <si>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</si>
  <si>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</si>
  <si>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</si>
  <si>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</si>
  <si>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</si>
  <si>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</si>
  <si>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</si>
  <si>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</si>
  <si>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</si>
  <si>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</si>
  <si>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</si>
  <si>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</si>
  <si>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</si>
  <si>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</si>
  <si>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</si>
  <si>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</si>
  <si>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</si>
  <si>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</si>
  <si>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</si>
  <si>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</si>
  <si>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</si>
  <si>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</si>
  <si>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</si>
  <si>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</si>
  <si>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</si>
  <si>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</si>
  <si>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</si>
  <si>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</si>
  <si>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</si>
  <si>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</si>
  <si>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</si>
  <si>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</si>
  <si>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</si>
  <si>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</si>
  <si>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</si>
  <si>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</si>
  <si>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</si>
  <si>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</si>
  <si>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</si>
  <si>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</si>
  <si>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</si>
  <si>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</si>
  <si>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</si>
  <si>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</si>
  <si>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</si>
  <si>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</si>
  <si>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</si>
  <si>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</si>
  <si>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</si>
  <si>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</si>
  <si>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</si>
  <si>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</si>
  <si>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</si>
  <si>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</si>
  <si>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</si>
  <si>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</si>
  <si>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</si>
  <si>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</si>
  <si>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</si>
  <si>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</si>
  <si>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</si>
  <si>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</si>
  <si>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</si>
  <si>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</si>
  <si>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</si>
  <si>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</si>
  <si>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</si>
  <si>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</si>
  <si>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</si>
  <si>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</si>
  <si>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</si>
  <si>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</si>
  <si>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</si>
  <si>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</si>
  <si>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</si>
  <si>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</si>
  <si>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</si>
  <si>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</si>
  <si>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</si>
  <si>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</si>
  <si>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</si>
  <si>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</si>
  <si>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</si>
  <si>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</si>
  <si>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</si>
  <si>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</si>
  <si>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</si>
  <si>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</si>
  <si>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</si>
  <si>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</si>
  <si>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</si>
  <si>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</si>
  <si>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</si>
  <si>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</si>
  <si>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</si>
  <si>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</si>
  <si>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</si>
  <si>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</si>
  <si>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</si>
  <si>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</si>
  <si>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</si>
  <si>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</si>
  <si>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</si>
  <si>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</si>
  <si>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</si>
  <si>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</si>
  <si>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</si>
  <si>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</si>
  <si>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</si>
  <si>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</si>
  <si>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</si>
  <si>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</si>
  <si>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</si>
  <si>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</si>
  <si>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</si>
  <si>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</si>
  <si>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</si>
  <si>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</si>
  <si>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</si>
  <si>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</si>
  <si>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</si>
  <si>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</si>
  <si>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</si>
  <si>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</si>
  <si>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</si>
  <si>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</si>
  <si>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</si>
  <si>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</si>
  <si>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</si>
  <si>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</si>
  <si>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</si>
  <si>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</si>
  <si>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</si>
  <si>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</si>
  <si>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</si>
  <si>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</si>
  <si>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</si>
  <si>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</si>
  <si>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</si>
  <si>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</si>
  <si>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</si>
  <si>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</si>
  <si>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</si>
  <si>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</si>
  <si>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</si>
  <si>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</si>
  <si>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</si>
  <si>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</si>
  <si>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</si>
  <si>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</si>
  <si>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</si>
  <si>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</si>
  <si>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</si>
  <si>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</si>
  <si>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</si>
  <si>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</si>
  <si>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</si>
  <si>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</si>
  <si>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</si>
  <si>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</si>
  <si>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</si>
  <si>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</si>
  <si>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</si>
  <si>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</si>
  <si>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</si>
  <si>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</si>
  <si>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</si>
  <si>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</si>
  <si>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</si>
  <si>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</si>
  <si>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</si>
  <si>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</si>
  <si>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</si>
  <si>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</si>
  <si>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</si>
  <si>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</si>
  <si>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</si>
  <si>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</si>
  <si>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</si>
  <si>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</si>
  <si>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</si>
  <si>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</si>
  <si>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</si>
  <si>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</si>
  <si>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</si>
  <si>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</si>
  <si>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</si>
  <si>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</si>
  <si>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</si>
  <si>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</si>
  <si>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</si>
  <si>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</si>
  <si>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</si>
  <si>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</si>
  <si>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</si>
  <si>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</si>
  <si>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</si>
  <si>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</si>
  <si>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</si>
  <si>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</si>
  <si>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</si>
  <si>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</si>
  <si>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</si>
  <si>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</si>
  <si>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</si>
  <si>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</si>
  <si>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</si>
  <si>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</si>
  <si>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</si>
  <si>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</si>
  <si>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</si>
  <si>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</si>
  <si>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</si>
  <si>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</si>
  <si>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</si>
  <si>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</si>
  <si>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</si>
  <si>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</si>
  <si>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</si>
  <si>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</si>
  <si>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</si>
  <si>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</si>
  <si>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</si>
  <si>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</si>
  <si>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</si>
  <si>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</si>
  <si>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</si>
  <si>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</si>
  <si>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</si>
  <si>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</si>
  <si>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</si>
  <si>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</si>
  <si>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</si>
  <si>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</si>
  <si>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</si>
  <si>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</si>
  <si>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</si>
  <si>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</si>
  <si>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</si>
  <si>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</si>
  <si>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</si>
  <si>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</si>
  <si>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</si>
  <si>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</si>
  <si>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</si>
  <si>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</si>
  <si>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</si>
  <si>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</si>
  <si>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</si>
  <si>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</si>
  <si>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</si>
  <si>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</si>
  <si>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</si>
  <si>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</si>
  <si>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</si>
  <si>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</si>
  <si>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</si>
  <si>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</si>
  <si>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</si>
  <si>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</si>
  <si>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</si>
  <si>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</si>
  <si>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</si>
  <si>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</si>
  <si>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</si>
  <si>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</si>
  <si>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</si>
  <si>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</si>
  <si>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</si>
  <si>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</si>
  <si>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</si>
  <si>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</si>
  <si>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</si>
  <si>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</si>
  <si>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</si>
  <si>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</si>
  <si>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</si>
  <si>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</si>
  <si>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</si>
  <si>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</si>
  <si>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</si>
  <si>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</si>
  <si>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</si>
  <si>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</si>
  <si>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</si>
  <si>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</si>
  <si>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</si>
  <si>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</si>
  <si>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</si>
  <si>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</si>
  <si>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</si>
  <si>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</si>
  <si>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</si>
  <si>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</si>
  <si>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</si>
  <si>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</si>
  <si>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</si>
  <si>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</si>
  <si>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</si>
  <si>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</si>
  <si>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</si>
  <si>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</si>
  <si>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</si>
  <si>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</si>
  <si>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</si>
  <si>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</si>
  <si>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</si>
  <si>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</si>
  <si>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</si>
  <si>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</si>
  <si>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</si>
  <si>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</si>
  <si>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</si>
  <si>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</si>
  <si>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</si>
  <si>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</si>
  <si>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</si>
  <si>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</si>
  <si>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</si>
  <si>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</si>
  <si>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</si>
  <si>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</si>
  <si>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</si>
  <si>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</si>
  <si>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</si>
  <si>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</si>
  <si>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</si>
  <si>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</si>
  <si>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</si>
  <si>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</si>
  <si>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</si>
  <si>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</si>
  <si>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</si>
  <si>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</si>
  <si>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</si>
  <si>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</si>
  <si>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</si>
  <si>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</si>
  <si>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</si>
  <si>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</si>
  <si>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</si>
  <si>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</si>
  <si>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</si>
  <si>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</si>
  <si>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</si>
  <si>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</si>
  <si>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</si>
  <si>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</si>
  <si>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</si>
  <si>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</si>
  <si>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</si>
  <si>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</si>
  <si>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</si>
  <si>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</si>
  <si>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</si>
  <si>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</si>
  <si>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</si>
  <si>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</si>
  <si>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</si>
  <si>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</si>
  <si>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</si>
  <si>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</si>
  <si>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</si>
  <si>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</si>
  <si>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</si>
  <si>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</si>
  <si>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</si>
  <si>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</si>
  <si>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</si>
  <si>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</si>
  <si>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</si>
  <si>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</si>
  <si>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</si>
  <si>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</si>
  <si>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</si>
  <si>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</si>
  <si>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</si>
  <si>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</si>
  <si>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</si>
  <si>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</si>
  <si>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</si>
  <si>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</si>
  <si>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</si>
  <si>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</si>
  <si>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</si>
  <si>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</si>
  <si>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</si>
  <si>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</si>
  <si>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</si>
  <si>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</si>
  <si>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</si>
  <si>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</si>
  <si>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</si>
  <si>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</si>
  <si>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</si>
  <si>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</si>
  <si>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</si>
  <si>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</si>
  <si>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</si>
  <si>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</si>
  <si>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</si>
  <si>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</si>
  <si>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</si>
  <si>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</si>
  <si>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</si>
  <si>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</si>
  <si>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</si>
  <si>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</si>
  <si>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</si>
  <si>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</si>
  <si>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</si>
  <si>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</si>
  <si>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</si>
  <si>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</si>
  <si>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</si>
  <si>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</si>
  <si>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</si>
  <si>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</si>
  <si>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</si>
  <si>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</si>
  <si>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</si>
  <si>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</si>
  <si>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</si>
  <si>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</si>
  <si>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</si>
  <si>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</si>
  <si>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</si>
  <si>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</si>
  <si>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</si>
  <si>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</si>
  <si>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</si>
  <si>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</si>
  <si>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</si>
  <si>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</si>
  <si>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</si>
  <si>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</si>
  <si>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</si>
  <si>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</si>
  <si>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</si>
  <si>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</si>
  <si>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</si>
  <si>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</si>
  <si>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</si>
  <si>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</si>
  <si>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</si>
  <si>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</si>
  <si>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</si>
  <si>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</si>
  <si>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</si>
  <si>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</si>
  <si>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</si>
  <si>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</si>
  <si>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</si>
  <si>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</si>
  <si>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</si>
  <si>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</si>
  <si>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</si>
  <si>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</si>
  <si>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</si>
  <si>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</si>
  <si>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</si>
  <si>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</si>
  <si>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</si>
  <si>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</si>
  <si>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</si>
  <si>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</si>
  <si>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</si>
  <si>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</si>
  <si>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</si>
  <si>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</si>
  <si>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</si>
  <si>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</si>
  <si>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</si>
  <si>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</si>
  <si>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</si>
  <si>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</si>
  <si>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</si>
  <si>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</si>
  <si>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</si>
  <si>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</si>
  <si>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</si>
  <si>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</si>
  <si>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</si>
  <si>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</si>
  <si>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</si>
  <si>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</si>
  <si>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</si>
  <si>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</si>
  <si>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</si>
  <si>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</si>
  <si>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</si>
  <si>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</si>
  <si>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</si>
  <si>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</si>
  <si>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</si>
  <si>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</si>
  <si>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</si>
  <si>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</si>
  <si>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</si>
  <si>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</si>
  <si>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</si>
  <si>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</si>
  <si>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</si>
  <si>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</si>
  <si>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</si>
  <si>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</si>
  <si>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</si>
  <si>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</si>
  <si>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</si>
  <si>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</si>
  <si>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</si>
  <si>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</si>
  <si>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</si>
  <si>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</si>
  <si>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</si>
  <si>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</si>
  <si>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</si>
  <si>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</si>
  <si>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</si>
  <si>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</si>
  <si>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</si>
  <si>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</si>
  <si>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</si>
  <si>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</si>
  <si>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</si>
  <si>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</si>
  <si>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</si>
  <si>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</si>
  <si>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</si>
  <si>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</si>
  <si>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</si>
  <si>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</si>
  <si>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</si>
  <si>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</si>
  <si>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</si>
  <si>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</si>
  <si>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</si>
  <si>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</si>
  <si>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</si>
  <si>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</si>
  <si>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</si>
  <si>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</si>
  <si>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</si>
  <si>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</si>
  <si>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</si>
  <si>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</si>
  <si>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</si>
  <si>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</si>
  <si>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</si>
  <si>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</si>
  <si>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</si>
  <si>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</si>
  <si>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</si>
  <si>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</si>
  <si>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</si>
  <si>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</si>
  <si>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</si>
  <si>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</si>
  <si>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</si>
  <si>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</si>
  <si>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</si>
  <si>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</si>
  <si>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</si>
  <si>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</si>
  <si>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</si>
  <si>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</si>
  <si>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</si>
  <si>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</si>
  <si>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</si>
  <si>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</si>
  <si>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</si>
  <si>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</si>
  <si>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</si>
  <si>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</si>
  <si>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</si>
  <si>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</si>
  <si>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</si>
  <si>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</si>
  <si>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</si>
  <si>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</si>
  <si>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</si>
  <si>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</si>
  <si>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</si>
  <si>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</si>
  <si>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</si>
  <si>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</si>
  <si>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</si>
  <si>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</si>
  <si>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</si>
  <si>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</si>
  <si>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</si>
  <si>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</si>
  <si>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</si>
  <si>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</si>
  <si>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</si>
  <si>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</si>
  <si>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</si>
  <si>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</si>
  <si>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</si>
  <si>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</si>
  <si>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</si>
  <si>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</si>
  <si>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</si>
  <si>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</si>
  <si>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</si>
  <si>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</si>
  <si>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</si>
  <si>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</si>
  <si>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</si>
  <si>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</si>
  <si>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</si>
  <si>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</si>
  <si>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</si>
  <si>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</si>
  <si>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</si>
  <si>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</si>
  <si>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</si>
  <si>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</si>
  <si>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</si>
  <si>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</si>
  <si>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</si>
  <si>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</si>
  <si>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</si>
  <si>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</si>
  <si>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</si>
  <si>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</si>
  <si>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</si>
  <si>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</si>
  <si>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</si>
  <si>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</si>
  <si>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</si>
  <si>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</si>
  <si>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</si>
  <si>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</si>
  <si>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</si>
  <si>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</si>
  <si>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</si>
  <si>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</si>
  <si>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</si>
  <si>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</si>
  <si>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</si>
  <si>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</si>
  <si>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</si>
  <si>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</si>
  <si>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</si>
  <si>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</si>
  <si>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</si>
  <si>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</si>
  <si>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</si>
  <si>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</si>
  <si>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</si>
  <si>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</si>
  <si>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</si>
  <si>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</si>
  <si>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</si>
  <si>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</si>
  <si>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</si>
  <si>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</si>
  <si>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</si>
  <si>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</si>
  <si>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</si>
  <si>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</si>
  <si>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</si>
  <si>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</si>
  <si>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</si>
  <si>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</si>
  <si>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</si>
  <si>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</si>
  <si>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</si>
  <si>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</si>
  <si>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</si>
  <si>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</si>
  <si>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</si>
  <si>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</si>
  <si>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</si>
  <si>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</si>
  <si>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</si>
  <si>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</si>
  <si>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</si>
  <si>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</si>
  <si>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</si>
  <si>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</si>
  <si>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</si>
  <si>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</si>
  <si>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</si>
  <si>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</si>
  <si>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</si>
  <si>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</si>
  <si>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</si>
  <si>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</si>
  <si>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</si>
  <si>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</si>
  <si>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</si>
  <si>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</si>
  <si>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</si>
  <si>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</si>
  <si>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</si>
  <si>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</si>
  <si>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</si>
  <si>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</si>
  <si>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</si>
  <si>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</si>
  <si>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</si>
  <si>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</si>
  <si>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</si>
  <si>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</si>
  <si>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</si>
  <si>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</si>
  <si>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</si>
  <si>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</si>
  <si>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</si>
  <si>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</si>
  <si>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</si>
  <si>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</si>
  <si>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</si>
  <si>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</si>
  <si>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</si>
  <si>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</si>
  <si>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</si>
  <si>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</si>
  <si>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</si>
  <si>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</si>
  <si>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</si>
  <si>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</si>
  <si>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</si>
  <si>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</si>
  <si>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</si>
  <si>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</si>
  <si>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</si>
  <si>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</si>
  <si>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</si>
  <si>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</si>
  <si>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</si>
  <si>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</si>
  <si>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</si>
  <si>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</si>
  <si>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</si>
  <si>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</si>
  <si>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</si>
  <si>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</si>
  <si>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</si>
  <si>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</si>
  <si>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</si>
  <si>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</si>
  <si>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</si>
  <si>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</si>
  <si>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</si>
  <si>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</si>
  <si>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</si>
  <si>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</si>
  <si>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</si>
  <si>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</si>
  <si>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</si>
  <si>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</si>
  <si>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</si>
  <si>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</si>
  <si>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</si>
  <si>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</si>
  <si>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</si>
  <si>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</si>
  <si>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</si>
  <si>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</si>
  <si>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</si>
  <si>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</si>
  <si>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</si>
  <si>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</si>
  <si>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</si>
  <si>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</si>
  <si>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</si>
  <si>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</si>
  <si>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</si>
  <si>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</si>
  <si>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</si>
  <si>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</si>
  <si>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</si>
  <si>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</si>
  <si>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</si>
  <si>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</si>
  <si>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</si>
  <si>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</si>
  <si>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</si>
  <si>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</si>
  <si>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</si>
  <si>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</si>
  <si>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</si>
  <si>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</si>
  <si>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</si>
  <si>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</si>
  <si>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</si>
  <si>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</si>
  <si>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</si>
  <si>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</si>
  <si>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</si>
  <si>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</si>
  <si>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</si>
  <si>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</si>
  <si>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</si>
  <si>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</si>
  <si>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</si>
  <si>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</si>
  <si>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</si>
  <si>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</si>
  <si>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</si>
  <si>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</si>
  <si>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</si>
  <si>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</si>
  <si>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</si>
  <si>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</si>
  <si>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</si>
  <si>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</si>
  <si>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</si>
  <si>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</si>
  <si>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</si>
  <si>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</si>
  <si>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</si>
  <si>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</si>
  <si>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</si>
  <si>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</si>
  <si>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</si>
  <si>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</si>
  <si>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</si>
  <si>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</si>
  <si>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</si>
  <si>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</si>
  <si>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</si>
  <si>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</si>
  <si>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</si>
  <si>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</si>
  <si>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</si>
  <si>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</si>
  <si>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</si>
  <si>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</si>
  <si>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</si>
  <si>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</si>
  <si>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</si>
  <si>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</si>
  <si>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</si>
  <si>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</si>
  <si>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</si>
  <si>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</si>
  <si>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</si>
  <si>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</si>
  <si>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</si>
  <si>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</si>
  <si>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</si>
  <si>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</si>
  <si>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</si>
  <si>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</si>
  <si>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</si>
  <si>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</si>
  <si>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</si>
  <si>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</si>
  <si>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</si>
  <si>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</si>
  <si>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</si>
  <si>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</si>
  <si>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</si>
  <si>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</si>
  <si>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</si>
  <si>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</si>
  <si>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</si>
  <si>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</si>
  <si>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</si>
  <si>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</si>
  <si>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</si>
  <si>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</si>
  <si>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</si>
  <si>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</si>
  <si>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</si>
  <si>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</si>
  <si>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</si>
  <si>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</si>
  <si>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</si>
  <si>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</si>
  <si>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</si>
  <si>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</si>
  <si>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</si>
  <si>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</si>
  <si>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</si>
  <si>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</si>
  <si>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</si>
  <si>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</si>
  <si>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</si>
  <si>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</si>
  <si>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</si>
  <si>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</si>
  <si>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</si>
  <si>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</si>
  <si>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</si>
  <si>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</si>
  <si>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</si>
  <si>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</si>
  <si>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</si>
  <si>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</si>
  <si>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</si>
  <si>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</si>
  <si>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</si>
  <si>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</si>
  <si>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</si>
  <si>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</si>
  <si>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</si>
  <si>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</si>
  <si>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</si>
  <si>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</si>
  <si>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</si>
  <si>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</si>
  <si>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</si>
  <si>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</si>
  <si>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</si>
  <si>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</si>
  <si>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</si>
  <si>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</si>
  <si>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</si>
  <si>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</si>
  <si>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</si>
  <si>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</si>
  <si>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</si>
  <si>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</si>
  <si>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</si>
  <si>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</si>
  <si>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</si>
  <si>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</si>
  <si>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</si>
  <si>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</si>
  <si>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</si>
  <si>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</si>
  <si>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</si>
  <si>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</si>
  <si>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</si>
  <si>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</si>
  <si>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</si>
  <si>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</si>
  <si>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</si>
  <si>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</si>
  <si>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</si>
  <si>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</si>
  <si>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</si>
  <si>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</si>
  <si>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</si>
  <si>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</si>
  <si>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</si>
  <si>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</si>
  <si>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</si>
  <si>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</si>
  <si>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</si>
  <si>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</si>
  <si>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</si>
  <si>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</si>
  <si>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</si>
  <si>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</si>
  <si>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</si>
  <si>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</si>
  <si>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</si>
  <si>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</si>
  <si>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</si>
  <si>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</si>
  <si>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</si>
  <si>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</si>
  <si>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</si>
  <si>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</si>
  <si>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</si>
  <si>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</si>
  <si>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</si>
  <si>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</si>
  <si>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</si>
  <si>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</si>
  <si>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</si>
  <si>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</si>
  <si>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</si>
  <si>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</si>
  <si>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</si>
  <si>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</si>
  <si>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</si>
  <si>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</si>
  <si>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</si>
  <si>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</si>
  <si>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</si>
  <si>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</si>
  <si>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</si>
  <si>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</si>
  <si>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</si>
  <si>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</si>
  <si>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</si>
  <si>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</si>
  <si>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</si>
  <si>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</si>
  <si>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</si>
  <si>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</si>
  <si>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</si>
  <si>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</si>
  <si>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</si>
  <si>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</si>
  <si>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</si>
  <si>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</si>
  <si>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</si>
  <si>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</si>
  <si>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</si>
  <si>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</si>
  <si>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</si>
  <si>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</si>
  <si>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</si>
  <si>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</si>
  <si>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</si>
  <si>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</si>
  <si>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</si>
  <si>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</si>
  <si>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</si>
  <si>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</si>
  <si>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</si>
  <si>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</si>
  <si>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</si>
  <si>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</si>
  <si>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</si>
  <si>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</si>
  <si>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</si>
  <si>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</si>
  <si>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</si>
  <si>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</si>
  <si>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</si>
  <si>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</si>
  <si>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</si>
  <si>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</si>
  <si>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</si>
  <si>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</si>
  <si>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</si>
  <si>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</si>
  <si>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</si>
  <si>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</si>
  <si>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</si>
  <si>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</si>
  <si>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</si>
  <si>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</si>
  <si>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</si>
  <si>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</si>
  <si>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</si>
  <si>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</si>
  <si>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</si>
  <si>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</si>
  <si>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</si>
  <si>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</si>
  <si>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</si>
  <si>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</si>
  <si>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</si>
  <si>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</si>
  <si>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</si>
  <si>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</si>
  <si>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</si>
  <si>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</si>
  <si>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</si>
  <si>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</si>
  <si>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</si>
  <si>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</si>
  <si>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</si>
  <si>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</si>
  <si>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</si>
  <si>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</si>
  <si>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</si>
  <si>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</si>
  <si>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</si>
  <si>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</si>
  <si>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</si>
  <si>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</si>
  <si>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</si>
  <si>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</si>
  <si>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</si>
  <si>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</si>
  <si>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</si>
  <si>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</si>
  <si>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</si>
  <si>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</si>
  <si>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</si>
  <si>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</si>
  <si>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</si>
  <si>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</si>
  <si>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</si>
  <si>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</si>
  <si>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</si>
  <si>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</si>
  <si>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</si>
  <si>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</si>
  <si>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</si>
  <si>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</si>
  <si>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</si>
  <si>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</si>
  <si>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</si>
  <si>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</si>
  <si>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</si>
  <si>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</si>
  <si>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</si>
  <si>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</si>
  <si>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</si>
  <si>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</si>
  <si>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</si>
  <si>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</si>
  <si>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</si>
  <si>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</si>
  <si>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</si>
  <si>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</si>
  <si>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</si>
  <si>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</si>
  <si>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</si>
  <si>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</si>
  <si>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</si>
  <si>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</si>
  <si>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</si>
  <si>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</si>
  <si>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</si>
  <si>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</si>
  <si>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</si>
  <si>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</si>
  <si>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</si>
  <si>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</si>
  <si>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</si>
  <si>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</si>
  <si>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</si>
  <si>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</si>
  <si>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</si>
  <si>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</si>
  <si>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</si>
  <si>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</si>
  <si>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</si>
  <si>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</si>
  <si>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</si>
  <si>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</si>
  <si>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</si>
  <si>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</si>
  <si>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</si>
  <si>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</si>
  <si>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</si>
  <si>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</si>
  <si>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</si>
  <si>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</si>
  <si>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</si>
  <si>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</si>
  <si>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</si>
  <si>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</si>
  <si>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</si>
  <si>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</si>
  <si>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</si>
  <si>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</si>
  <si>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</si>
  <si>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</si>
  <si>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</si>
  <si>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</si>
  <si>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</si>
  <si>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</si>
  <si>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</si>
  <si>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</si>
  <si>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</si>
  <si>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</si>
  <si>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</si>
  <si>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</si>
  <si>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</si>
  <si>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</si>
  <si>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</si>
  <si>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</si>
  <si>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</si>
  <si>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</si>
  <si>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</si>
  <si>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</si>
  <si>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</si>
  <si>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</si>
  <si>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</si>
  <si>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</si>
  <si>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</si>
  <si>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</si>
  <si>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</si>
  <si>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</si>
  <si>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</si>
  <si>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</si>
  <si>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</si>
  <si>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</si>
  <si>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</si>
  <si>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</si>
  <si>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</si>
  <si>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</si>
  <si>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</si>
  <si>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</si>
  <si>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</si>
  <si>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</si>
  <si>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</si>
  <si>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</si>
  <si>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</si>
  <si>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</si>
  <si>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</si>
  <si>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</si>
  <si>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</si>
  <si>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</si>
  <si>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</si>
  <si>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</si>
  <si>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</si>
  <si>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</si>
  <si>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</si>
  <si>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</si>
  <si>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</si>
  <si>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</si>
  <si>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</si>
  <si>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</si>
  <si>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</si>
  <si>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</si>
  <si>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</si>
  <si>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</si>
  <si>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</si>
  <si>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</si>
  <si>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</si>
  <si>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</si>
  <si>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</si>
  <si>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</si>
  <si>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</si>
  <si>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</si>
  <si>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</si>
  <si>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</si>
  <si>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</si>
  <si>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</si>
  <si>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</si>
  <si>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</si>
  <si>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</si>
  <si>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</si>
  <si>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</si>
  <si>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</si>
  <si>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</si>
  <si>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</si>
  <si>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</si>
  <si>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</si>
  <si>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</si>
  <si>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</si>
  <si>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</si>
  <si>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</si>
  <si>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</si>
  <si>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</si>
  <si>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</si>
  <si>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</si>
  <si>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</si>
  <si>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</si>
  <si>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</si>
  <si>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</si>
  <si>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</si>
  <si>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</si>
  <si>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</si>
  <si>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</si>
  <si>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</si>
  <si>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</si>
  <si>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</si>
  <si>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</si>
  <si>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</si>
  <si>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</si>
  <si>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</si>
  <si>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</si>
  <si>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</si>
  <si>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</si>
  <si>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</si>
  <si>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</si>
  <si>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</si>
  <si>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</si>
  <si>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</si>
  <si>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</si>
  <si>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</si>
  <si>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</si>
  <si>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</si>
  <si>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</si>
  <si>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</si>
  <si>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</si>
  <si>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</si>
  <si>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</si>
  <si>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</si>
  <si>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</si>
  <si>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</si>
  <si>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</si>
  <si>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</si>
  <si>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</si>
  <si>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</si>
  <si>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</si>
  <si>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</si>
  <si>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</si>
  <si>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</si>
  <si>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</si>
  <si>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</si>
  <si>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</si>
  <si>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</si>
  <si>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</si>
  <si>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</si>
  <si>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</si>
  <si>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</si>
  <si>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</si>
  <si>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</si>
  <si>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</si>
  <si>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</si>
  <si>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</si>
  <si>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</si>
  <si>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</si>
  <si>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</si>
  <si>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</si>
  <si>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</si>
  <si>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</si>
  <si>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</si>
  <si>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</si>
  <si>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</si>
  <si>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</si>
  <si>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</si>
  <si>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</si>
  <si>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</si>
  <si>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</si>
  <si>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</si>
  <si>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</si>
  <si>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</si>
  <si>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</si>
  <si>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</si>
  <si>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</si>
  <si>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</si>
  <si>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</si>
  <si>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</si>
  <si>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</si>
  <si>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</si>
  <si>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</si>
  <si>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</si>
  <si>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</si>
  <si>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</si>
  <si>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</si>
  <si>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</si>
  <si>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</si>
  <si>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</si>
  <si>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</si>
  <si>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</si>
  <si>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</si>
  <si>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</si>
  <si>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</si>
  <si>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</si>
  <si>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</si>
  <si>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</si>
  <si>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</si>
  <si>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</si>
  <si>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</si>
  <si>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</si>
  <si>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</si>
  <si>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</si>
  <si>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</si>
  <si>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</si>
  <si>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</si>
  <si>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</si>
  <si>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</si>
  <si>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</si>
  <si>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</si>
  <si>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</si>
  <si>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</si>
  <si>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</si>
  <si>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</si>
  <si>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</si>
  <si>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</si>
  <si>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</si>
  <si>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</si>
  <si>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</si>
  <si>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</si>
  <si>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</si>
  <si>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</si>
  <si>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</si>
  <si>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</si>
  <si>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</si>
  <si>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</si>
  <si>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</si>
  <si>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</si>
  <si>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</si>
  <si>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</si>
  <si>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</si>
  <si>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</si>
  <si>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</si>
  <si>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</si>
  <si>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</si>
  <si>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</si>
  <si>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</si>
  <si>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</si>
  <si>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</si>
  <si>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</si>
  <si>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</si>
  <si>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</si>
  <si>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</si>
  <si>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</si>
  <si>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</si>
  <si>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</si>
  <si>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</si>
  <si>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</si>
  <si>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</si>
  <si>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</si>
  <si>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</si>
  <si>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</si>
  <si>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</si>
  <si>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</si>
  <si>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</si>
  <si>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</si>
  <si>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</si>
  <si>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</si>
  <si>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</si>
  <si>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</si>
  <si>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</si>
  <si>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</si>
  <si>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</si>
  <si>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</si>
  <si>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</si>
  <si>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</si>
  <si>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</si>
  <si>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</si>
  <si>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</si>
  <si>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</si>
  <si>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</si>
  <si>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</si>
  <si>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</si>
  <si>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</si>
  <si>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</si>
  <si>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</si>
  <si>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</si>
  <si>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</si>
  <si>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</si>
  <si>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</si>
  <si>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</si>
  <si>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</si>
  <si>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</si>
  <si>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</si>
  <si>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</si>
  <si>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</si>
  <si>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</si>
  <si>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</si>
  <si>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</si>
  <si>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</si>
  <si>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</si>
  <si>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</si>
  <si>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</si>
  <si>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</si>
  <si>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</si>
  <si>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</si>
  <si>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</si>
  <si>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</si>
  <si>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</si>
  <si>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</si>
  <si>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</si>
  <si>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</si>
  <si>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</si>
  <si>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</si>
  <si>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</si>
  <si>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</si>
  <si>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</si>
  <si>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</si>
  <si>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</si>
  <si>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</si>
  <si>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</si>
  <si>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</si>
  <si>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</si>
  <si>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</si>
  <si>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</si>
  <si>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</si>
  <si>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</si>
  <si>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</si>
  <si>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</si>
  <si>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</si>
  <si>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</si>
  <si>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</si>
  <si>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</si>
  <si>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</si>
  <si>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</si>
  <si>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</si>
  <si>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</si>
  <si>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</si>
  <si>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</si>
  <si>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</si>
  <si>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</si>
  <si>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</si>
  <si>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</si>
  <si>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</si>
  <si>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</si>
  <si>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</si>
  <si>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</si>
  <si>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</si>
  <si>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</si>
  <si>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</si>
  <si>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</si>
  <si>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</si>
  <si>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</si>
  <si>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</si>
  <si>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</si>
  <si>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</si>
  <si>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</si>
  <si>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</si>
  <si>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</si>
  <si>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</si>
  <si>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</si>
  <si>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</si>
  <si>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</si>
  <si>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</si>
  <si>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</si>
  <si>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</si>
  <si>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</si>
  <si>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</si>
  <si>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</si>
  <si>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</si>
  <si>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</si>
  <si>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</si>
  <si>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</si>
  <si>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</si>
  <si>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</si>
  <si>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</si>
  <si>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</si>
  <si>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</si>
  <si>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</si>
  <si>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</si>
  <si>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</si>
  <si>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</si>
  <si>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</si>
  <si>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</si>
  <si>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</si>
  <si>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</si>
  <si>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</si>
  <si>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</si>
  <si>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</si>
  <si>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</si>
  <si>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</si>
  <si>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</si>
  <si>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</si>
  <si>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</si>
  <si>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</si>
  <si>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</si>
  <si>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</si>
  <si>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</si>
  <si>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</si>
  <si>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</si>
  <si>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</si>
  <si>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</si>
  <si>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</si>
  <si>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</si>
  <si>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</si>
  <si>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</si>
  <si>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</si>
  <si>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</si>
  <si>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</si>
  <si>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</si>
  <si>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</si>
  <si>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</si>
  <si>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</si>
  <si>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</si>
  <si>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</si>
  <si>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</si>
  <si>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</si>
  <si>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</si>
  <si>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</si>
  <si>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</si>
  <si>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</si>
  <si>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</si>
  <si>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</si>
  <si>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</si>
  <si>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</si>
  <si>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</si>
  <si>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</si>
  <si>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</si>
  <si>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</si>
  <si>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</si>
  <si>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</si>
  <si>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</si>
  <si>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</si>
  <si>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</si>
  <si>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</si>
  <si>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</si>
  <si>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</si>
  <si>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</si>
  <si>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</si>
  <si>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</si>
  <si>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</si>
  <si>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</si>
  <si>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</si>
  <si>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</si>
  <si>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</si>
  <si>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</si>
  <si>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</si>
  <si>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</si>
  <si>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</si>
  <si>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</si>
  <si>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</si>
  <si>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</si>
  <si>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</si>
  <si>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</si>
  <si>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</si>
  <si>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</si>
  <si>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</si>
  <si>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</si>
  <si>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</si>
  <si>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</si>
  <si>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</si>
  <si>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</si>
  <si>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</si>
  <si>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</si>
  <si>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</si>
  <si>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</si>
  <si>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</si>
  <si>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</si>
  <si>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</si>
  <si>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</si>
  <si>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</si>
  <si>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</si>
  <si>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</si>
  <si>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</si>
  <si>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</si>
  <si>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</si>
  <si>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</si>
  <si>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</si>
  <si>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</si>
  <si>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</si>
  <si>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</si>
  <si>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</si>
  <si>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</si>
  <si>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</si>
  <si>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</si>
  <si>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</si>
  <si>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</si>
  <si>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</si>
  <si>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</si>
  <si>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</si>
  <si>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</si>
  <si>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</si>
  <si>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</si>
  <si>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</si>
  <si>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</si>
  <si>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</si>
  <si>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</si>
  <si>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</si>
  <si>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</si>
  <si>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</si>
  <si>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</si>
  <si>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</si>
  <si>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</si>
  <si>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</si>
  <si>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</si>
  <si>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</si>
  <si>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</si>
  <si>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</si>
  <si>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</si>
  <si>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</si>
  <si>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</si>
  <si>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</si>
  <si>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</si>
  <si>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</si>
  <si>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</si>
  <si>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</si>
  <si>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</si>
  <si>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</si>
  <si>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</si>
  <si>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</si>
  <si>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</si>
  <si>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</si>
  <si>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</si>
  <si>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</si>
  <si>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</si>
  <si>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</si>
  <si>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</si>
  <si>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</si>
  <si>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</si>
  <si>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</si>
  <si>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</si>
  <si>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</si>
  <si>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</si>
  <si>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</si>
  <si>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</si>
  <si>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</si>
  <si>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</si>
  <si>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</si>
  <si>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</si>
  <si>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</si>
  <si>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</si>
  <si>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</si>
  <si>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</si>
  <si>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</si>
  <si>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</si>
  <si>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</si>
  <si>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</si>
  <si>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</si>
  <si>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</si>
  <si>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</si>
  <si>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</si>
  <si>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</si>
  <si>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</si>
  <si>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</si>
  <si>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</si>
  <si>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</si>
  <si>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</si>
  <si>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</si>
  <si>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</si>
  <si>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</si>
  <si>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</si>
  <si>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</si>
  <si>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</si>
  <si>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</si>
  <si>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</si>
  <si>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</si>
  <si>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</si>
  <si>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</si>
  <si>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</si>
  <si>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</si>
  <si>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</si>
  <si>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</si>
  <si>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</si>
  <si>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</si>
  <si>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</si>
  <si>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</si>
  <si>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</si>
  <si>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</si>
  <si>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</si>
  <si>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</si>
  <si>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</si>
  <si>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</si>
  <si>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</si>
  <si>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</si>
  <si>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</si>
  <si>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</si>
  <si>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</si>
  <si>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</si>
  <si>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</si>
  <si>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</si>
  <si>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</si>
  <si>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</si>
  <si>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</si>
  <si>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</si>
  <si>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</si>
  <si>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</si>
  <si>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</si>
  <si>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</si>
  <si>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</si>
  <si>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</si>
  <si>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</si>
  <si>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</si>
  <si>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</si>
  <si>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</si>
  <si>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</si>
  <si>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</si>
  <si>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</si>
  <si>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</si>
  <si>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</si>
  <si>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</si>
  <si>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</si>
  <si>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</si>
  <si>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</si>
  <si>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</si>
  <si>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</si>
  <si>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</si>
  <si>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</si>
  <si>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</si>
  <si>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</si>
  <si>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</si>
  <si>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</si>
  <si>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</si>
  <si>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</si>
  <si>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</si>
  <si>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</si>
  <si>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</si>
  <si>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</si>
  <si>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</si>
  <si>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</si>
  <si>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</si>
  <si>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</si>
  <si>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</si>
  <si>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</si>
  <si>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</si>
  <si>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</si>
  <si>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</si>
  <si>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</si>
  <si>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</si>
  <si>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</si>
  <si>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</si>
  <si>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</si>
  <si>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</si>
  <si>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</si>
  <si>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</si>
  <si>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</si>
  <si>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</si>
  <si>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</si>
  <si>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</si>
  <si>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</si>
  <si>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</si>
  <si>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</si>
  <si>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</si>
  <si>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</si>
  <si>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</si>
  <si>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</si>
  <si>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</si>
  <si>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</si>
  <si>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</si>
  <si>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</si>
  <si>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</si>
  <si>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</si>
  <si>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</si>
  <si>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</si>
  <si>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</si>
  <si>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</si>
  <si>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</si>
  <si>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</si>
  <si>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</si>
  <si>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</si>
  <si>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</si>
  <si>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</si>
  <si>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</si>
  <si>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</si>
  <si>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</si>
  <si>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</si>
  <si>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</si>
  <si>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</si>
  <si>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</si>
  <si>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</si>
  <si>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</si>
  <si>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</si>
  <si>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</si>
  <si>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</si>
  <si>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</si>
  <si>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</si>
  <si>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</si>
  <si>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</si>
  <si>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</si>
  <si>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</si>
  <si>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</si>
  <si>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</si>
  <si>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</si>
  <si>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</si>
  <si>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</si>
  <si>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</si>
  <si>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</si>
  <si>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</si>
  <si>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</si>
  <si>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</si>
  <si>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</si>
  <si>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</si>
  <si>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</si>
  <si>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</si>
  <si>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</si>
  <si>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</si>
  <si>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</si>
  <si>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</si>
  <si>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</si>
  <si>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</si>
  <si>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</si>
  <si>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</si>
  <si>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</si>
  <si>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</si>
  <si>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</si>
  <si>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</si>
  <si>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</si>
  <si>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</si>
  <si>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</si>
  <si>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</si>
  <si>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</si>
  <si>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</si>
  <si>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</si>
  <si>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</si>
  <si>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</si>
  <si>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</si>
  <si>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</si>
  <si>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</si>
  <si>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</si>
  <si>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</si>
  <si>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</si>
  <si>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</si>
  <si>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</si>
  <si>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</si>
  <si>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</si>
  <si>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</si>
  <si>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</si>
  <si>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</si>
  <si>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</si>
  <si>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</si>
  <si>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</si>
  <si>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</si>
  <si>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</si>
  <si>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</si>
  <si>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</si>
  <si>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</si>
  <si>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</si>
  <si>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</si>
  <si>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</si>
  <si>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</si>
  <si>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</si>
  <si>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</si>
  <si>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</si>
  <si>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</si>
  <si>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</si>
  <si>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</si>
  <si>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</si>
  <si>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</si>
  <si>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</si>
  <si>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</si>
  <si>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</si>
  <si>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</si>
  <si>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</si>
  <si>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</si>
  <si>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</si>
  <si>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</si>
  <si>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</si>
  <si>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</si>
  <si>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</si>
  <si>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</si>
  <si>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</si>
  <si>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</si>
  <si>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</si>
  <si>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</si>
  <si>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</si>
  <si>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</si>
  <si>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</si>
  <si>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</si>
  <si>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</si>
  <si>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</si>
  <si>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</si>
  <si>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</si>
  <si>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</si>
  <si>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</si>
  <si>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</si>
  <si>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</si>
  <si>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</si>
  <si>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</si>
  <si>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</si>
  <si>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</si>
  <si>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</si>
  <si>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</si>
  <si>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</si>
  <si>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</si>
  <si>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</si>
  <si>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</si>
  <si>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</si>
  <si>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</si>
  <si>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</si>
  <si>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</si>
  <si>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</si>
  <si>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</si>
  <si>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</si>
  <si>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</si>
  <si>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</si>
  <si>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</si>
  <si>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</si>
  <si>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</si>
  <si>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</si>
  <si>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</si>
  <si>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</si>
  <si>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</si>
  <si>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</si>
  <si>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</si>
  <si>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</si>
  <si>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</si>
  <si>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</si>
  <si>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</si>
  <si>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</si>
  <si>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</si>
  <si>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</si>
  <si>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</si>
  <si>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</si>
  <si>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</si>
  <si>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</si>
  <si>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</si>
  <si>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</si>
  <si>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</si>
  <si>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</si>
  <si>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</si>
  <si>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</si>
  <si>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</si>
  <si>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</si>
  <si>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</si>
  <si>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</si>
  <si>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</si>
  <si>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</si>
  <si>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</si>
  <si>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</si>
  <si>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</si>
  <si>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</si>
  <si>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</si>
  <si>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</si>
  <si>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</si>
  <si>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</si>
  <si>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</si>
  <si>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</si>
  <si>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</si>
  <si>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</si>
  <si>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</si>
  <si>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</si>
  <si>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</si>
  <si>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</si>
  <si>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</si>
  <si>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</si>
  <si>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</si>
  <si>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</si>
  <si>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</si>
  <si>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</si>
  <si>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</si>
  <si>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</si>
  <si>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</si>
  <si>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</si>
  <si>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</si>
  <si>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</si>
  <si>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</si>
  <si>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</si>
  <si>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</si>
  <si>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</si>
  <si>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</si>
  <si>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</si>
  <si>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</si>
  <si>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</si>
  <si>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</si>
  <si>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</si>
  <si>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</si>
  <si>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</si>
  <si>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</si>
  <si>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</si>
  <si>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</si>
  <si>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</si>
  <si>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</si>
  <si>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</si>
  <si>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</si>
  <si>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</si>
  <si>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</si>
  <si>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</si>
  <si>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</si>
  <si>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</si>
  <si>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</si>
  <si>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</si>
  <si>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</si>
  <si>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</si>
  <si>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</si>
  <si>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</si>
  <si>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</si>
  <si>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</si>
  <si>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</si>
  <si>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</si>
  <si>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</si>
  <si>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</si>
  <si>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</si>
  <si>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</si>
  <si>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</si>
  <si>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</si>
  <si>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</si>
  <si>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</si>
  <si>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</si>
  <si>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</si>
  <si>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</si>
  <si>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</si>
  <si>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</si>
  <si>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</si>
  <si>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</si>
  <si>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</si>
  <si>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</si>
  <si>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</si>
  <si>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</si>
  <si>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</si>
  <si>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</si>
  <si>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</si>
  <si>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</si>
  <si>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</si>
  <si>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</si>
  <si>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</si>
  <si>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</si>
  <si>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</si>
  <si>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</si>
  <si>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</si>
  <si>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</si>
  <si>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</si>
  <si>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</si>
  <si>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</si>
  <si>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</si>
  <si>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</si>
  <si>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</si>
  <si>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</si>
  <si>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</si>
  <si>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</si>
  <si>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</si>
  <si>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</si>
  <si>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</si>
  <si>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</si>
  <si>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</si>
  <si>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</si>
  <si>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</si>
  <si>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</si>
  <si>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</si>
  <si>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</si>
  <si>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</si>
  <si>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</si>
  <si>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</si>
  <si>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</si>
  <si>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</si>
  <si>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</si>
  <si>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</si>
  <si>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</si>
  <si>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</si>
  <si>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</si>
  <si>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</si>
  <si>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</si>
  <si>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</si>
  <si>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</si>
  <si>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</si>
  <si>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</si>
  <si>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</si>
  <si>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</si>
  <si>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</si>
  <si>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</si>
  <si>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</si>
  <si>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</si>
  <si>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</si>
  <si>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</si>
  <si>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</si>
  <si>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</si>
  <si>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</si>
  <si>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</si>
  <si>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</si>
  <si>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</si>
  <si>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</si>
  <si>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</si>
  <si>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</si>
  <si>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</si>
  <si>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</si>
  <si>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</si>
  <si>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</si>
  <si>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</si>
  <si>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</si>
  <si>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</si>
  <si>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</si>
  <si>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</si>
  <si>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</si>
  <si>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</si>
  <si>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</si>
  <si>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</si>
  <si>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</si>
  <si>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</si>
  <si>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</si>
  <si>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</si>
  <si>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</si>
  <si>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</si>
  <si>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</si>
  <si>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</si>
  <si>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</si>
  <si>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</si>
  <si>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</si>
  <si>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</si>
  <si>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</si>
  <si>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</si>
  <si>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</si>
  <si>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</si>
  <si>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</si>
  <si>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</si>
  <si>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</si>
  <si>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</si>
  <si>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</si>
  <si>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</si>
  <si>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</si>
  <si>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</si>
  <si>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</si>
  <si>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</si>
  <si>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</si>
  <si>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</si>
  <si>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</si>
  <si>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</si>
  <si>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</si>
  <si>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</si>
  <si>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</si>
  <si>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</si>
  <si>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</si>
  <si>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</si>
  <si>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</si>
  <si>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</si>
  <si>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</si>
  <si>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</si>
  <si>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</si>
  <si>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</si>
  <si>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</si>
  <si>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</si>
  <si>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</si>
  <si>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</si>
  <si>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</si>
  <si>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</si>
  <si>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</si>
  <si>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</si>
  <si>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</si>
  <si>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</si>
  <si>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</si>
  <si>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</si>
  <si>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</si>
  <si>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</si>
  <si>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</si>
  <si>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</si>
  <si>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</si>
  <si>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</si>
  <si>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</si>
  <si>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</si>
  <si>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</si>
  <si>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</si>
  <si>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</si>
  <si>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</si>
  <si>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</si>
  <si>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</si>
  <si>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</si>
  <si>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</si>
  <si>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</si>
  <si>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</si>
  <si>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</si>
  <si>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</si>
  <si>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</si>
  <si>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</si>
  <si>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</si>
  <si>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</si>
  <si>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</si>
  <si>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</si>
  <si>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</si>
  <si>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</si>
  <si>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</si>
  <si>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</si>
  <si>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</si>
  <si>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</si>
  <si>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</si>
  <si>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</si>
  <si>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</si>
  <si>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</si>
  <si>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</si>
  <si>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</si>
  <si>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</si>
  <si>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</si>
  <si>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</si>
  <si>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</si>
  <si>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</si>
  <si>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</si>
  <si>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</si>
  <si>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</si>
  <si>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</si>
  <si>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</si>
  <si>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</si>
  <si>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</si>
  <si>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</si>
  <si>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</si>
  <si>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</si>
  <si>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</si>
  <si>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</si>
  <si>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</si>
  <si>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</si>
  <si>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</si>
  <si>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</si>
  <si>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</si>
  <si>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</si>
  <si>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</si>
  <si>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</si>
  <si>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</si>
  <si>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</si>
  <si>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</si>
  <si>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</si>
  <si>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</si>
  <si>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</si>
  <si>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</si>
  <si>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</si>
  <si>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</si>
  <si>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</si>
  <si>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</si>
  <si>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</si>
  <si>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</si>
  <si>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</si>
  <si>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</si>
  <si>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</si>
  <si>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</si>
  <si>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</si>
  <si>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</si>
  <si>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</si>
  <si>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</si>
  <si>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</si>
  <si>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</si>
  <si>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</si>
  <si>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</si>
  <si>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</si>
  <si>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</si>
  <si>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</si>
  <si>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</si>
  <si>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</si>
  <si>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</si>
  <si>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</si>
  <si>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</si>
  <si>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</si>
  <si>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</si>
  <si>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</si>
  <si>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</si>
  <si>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</si>
  <si>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</si>
  <si>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</si>
  <si>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</si>
  <si>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</si>
  <si>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</si>
  <si>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</si>
  <si>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</si>
  <si>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</si>
  <si>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</si>
  <si>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</si>
  <si>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</si>
  <si>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</si>
  <si>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</si>
  <si>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</si>
  <si>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</si>
  <si>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</si>
  <si>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</si>
  <si>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</si>
  <si>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</si>
  <si>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</si>
  <si>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</si>
  <si>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</si>
  <si>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</si>
  <si>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</si>
  <si>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</si>
  <si>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</si>
  <si>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</si>
  <si>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</si>
  <si>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</si>
  <si>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</si>
  <si>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</si>
  <si>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</si>
  <si>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</si>
  <si>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</si>
  <si>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</si>
  <si>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</si>
  <si>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</si>
  <si>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</si>
  <si>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</si>
  <si>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</si>
  <si>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</si>
  <si>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</si>
  <si>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</si>
  <si>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</si>
  <si>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</si>
  <si>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</si>
  <si>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</si>
  <si>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</si>
  <si>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</si>
  <si>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</si>
  <si>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</si>
  <si>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</si>
  <si>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</si>
  <si>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</si>
  <si>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</si>
  <si>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</si>
  <si>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</si>
  <si>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</si>
  <si>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</si>
  <si>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</si>
  <si>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</si>
  <si>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</si>
  <si>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</si>
  <si>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</si>
  <si>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</si>
  <si>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</si>
  <si>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</si>
  <si>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</si>
  <si>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</si>
  <si>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</si>
  <si>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</si>
  <si>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</si>
  <si>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</si>
  <si>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</si>
  <si>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</si>
  <si>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</si>
  <si>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</si>
  <si>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</si>
  <si>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</si>
  <si>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</si>
  <si>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</si>
  <si>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</si>
  <si>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</si>
  <si>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</si>
  <si>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</si>
  <si>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</si>
  <si>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</si>
  <si>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</si>
  <si>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</si>
  <si>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</si>
  <si>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</si>
  <si>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</si>
  <si>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</si>
  <si>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</si>
  <si>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</si>
  <si>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</si>
  <si>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</si>
  <si>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</si>
  <si>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</si>
  <si>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</si>
  <si>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</si>
  <si>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</si>
  <si>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</si>
  <si>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</si>
  <si>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</si>
  <si>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</si>
  <si>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</si>
  <si>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</si>
  <si>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</si>
  <si>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</si>
  <si>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</si>
  <si>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</si>
  <si>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</si>
  <si>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</si>
  <si>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</si>
  <si>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</si>
  <si>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</si>
  <si>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</si>
  <si>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</si>
  <si>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</si>
  <si>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</si>
  <si>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</si>
  <si>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</si>
  <si>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</si>
  <si>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</si>
  <si>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</si>
  <si>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</si>
  <si>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</si>
  <si>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</si>
  <si>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</si>
  <si>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</si>
  <si>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</si>
  <si>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</si>
  <si>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</si>
  <si>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</si>
  <si>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</si>
  <si>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</si>
  <si>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</si>
  <si>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</si>
  <si>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</si>
  <si>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</si>
  <si>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</si>
  <si>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</si>
  <si>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</si>
  <si>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</si>
  <si>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</si>
  <si>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</si>
  <si>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</si>
  <si>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</si>
  <si>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</si>
  <si>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</si>
  <si>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</si>
  <si>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</si>
  <si>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</si>
  <si>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</si>
  <si>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</si>
  <si>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</si>
  <si>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</si>
  <si>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</si>
  <si>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</si>
  <si>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</si>
  <si>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</si>
  <si>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</si>
  <si>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</si>
  <si>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</si>
  <si>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</si>
  <si>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</si>
  <si>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</si>
  <si>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</si>
  <si>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</si>
  <si>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</si>
  <si>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</si>
  <si>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</si>
  <si>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</si>
  <si>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</si>
  <si>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</si>
  <si>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</si>
  <si>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</si>
  <si>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</si>
  <si>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</si>
  <si>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</si>
  <si>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</si>
  <si>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</si>
  <si>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</si>
  <si>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</si>
  <si>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</si>
  <si>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</si>
  <si>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</si>
  <si>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</si>
  <si>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</si>
  <si>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</si>
  <si>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</si>
  <si>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</si>
  <si>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</si>
  <si>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</si>
  <si>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</si>
  <si>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</si>
  <si>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</si>
  <si>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</si>
  <si>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</si>
  <si>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</si>
  <si>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</si>
  <si>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</si>
  <si>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</si>
  <si>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</si>
  <si>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</si>
  <si>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</si>
  <si>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</si>
  <si>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</si>
  <si>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</si>
  <si>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</si>
  <si>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</si>
  <si>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</si>
  <si>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</si>
  <si>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</si>
  <si>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</si>
  <si>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</si>
  <si>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</si>
  <si>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</si>
  <si>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</si>
  <si>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</si>
  <si>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</si>
  <si>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</si>
  <si>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</si>
  <si>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</si>
  <si>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</si>
  <si>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</si>
  <si>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</si>
  <si>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</si>
  <si>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</si>
  <si>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</si>
  <si>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</si>
  <si>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</si>
  <si>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</si>
  <si>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</si>
  <si>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</si>
  <si>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</si>
  <si>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</si>
  <si>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</si>
  <si>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</si>
  <si>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</si>
  <si>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</si>
  <si>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</si>
  <si>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</si>
  <si>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</si>
  <si>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</si>
  <si>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</si>
  <si>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</si>
  <si>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</si>
  <si>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</si>
  <si>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</si>
  <si>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</si>
  <si>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</si>
  <si>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</si>
  <si>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</si>
  <si>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</si>
  <si>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</si>
  <si>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</si>
  <si>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</si>
  <si>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</si>
  <si>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</si>
  <si>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</si>
  <si>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</si>
  <si>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</si>
  <si>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</si>
  <si>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</si>
  <si>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</si>
  <si>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</si>
  <si>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</si>
  <si>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</si>
  <si>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</si>
  <si>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</si>
  <si>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</si>
  <si>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</si>
  <si>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</si>
  <si>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</si>
  <si>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</si>
  <si>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</si>
  <si>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</si>
  <si>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</si>
  <si>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</si>
  <si>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</si>
  <si>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</si>
  <si>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</si>
  <si>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</si>
  <si>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</si>
  <si>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</si>
  <si>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</si>
  <si>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</si>
  <si>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</si>
  <si>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</si>
  <si>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</si>
  <si>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</si>
  <si>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</si>
  <si>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</si>
  <si>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</si>
  <si>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</si>
  <si>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</si>
  <si>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</si>
  <si>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</si>
  <si>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</si>
  <si>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</si>
  <si>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</si>
  <si>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</si>
  <si>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</si>
  <si>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</si>
  <si>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</si>
  <si>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</si>
  <si>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</si>
  <si>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</si>
  <si>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</si>
  <si>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</si>
  <si>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</si>
  <si>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</si>
  <si>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</si>
  <si>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</si>
  <si>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</si>
  <si>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</si>
  <si>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</si>
  <si>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</si>
  <si>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</si>
  <si>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</si>
  <si>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</si>
  <si>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</si>
  <si>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</si>
  <si>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</si>
  <si>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</si>
  <si>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</si>
  <si>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</si>
  <si>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</si>
  <si>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</si>
  <si>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</si>
  <si>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</si>
  <si>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</si>
  <si>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</si>
  <si>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</si>
  <si>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</si>
  <si>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</si>
  <si>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</si>
  <si>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</si>
  <si>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</si>
  <si>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</si>
  <si>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</si>
  <si>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</si>
  <si>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</si>
  <si>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</si>
  <si>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</si>
  <si>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</si>
  <si>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</si>
  <si>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</si>
  <si>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</si>
  <si>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</si>
  <si>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</si>
  <si>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</si>
  <si>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</si>
  <si>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</si>
  <si>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</si>
  <si>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</si>
  <si>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</si>
  <si>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</si>
  <si>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</si>
  <si>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</si>
  <si>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</si>
  <si>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</si>
  <si>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</si>
  <si>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</si>
  <si>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</si>
  <si>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</si>
  <si>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</si>
  <si>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</si>
  <si>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</si>
  <si>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</si>
  <si>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</si>
  <si>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</si>
  <si>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</si>
  <si>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</si>
  <si>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</si>
  <si>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</si>
  <si>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</si>
  <si>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</si>
  <si>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</si>
  <si>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</si>
  <si>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</si>
  <si>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</si>
  <si>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</si>
  <si>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</si>
  <si>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</si>
  <si>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</si>
  <si>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</si>
  <si>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</si>
  <si>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</si>
  <si>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</si>
  <si>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</si>
  <si>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</si>
  <si>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</si>
  <si>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</si>
  <si>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</si>
  <si>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</si>
  <si>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</si>
  <si>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</si>
  <si>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</si>
  <si>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</si>
  <si>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</si>
  <si>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</si>
  <si>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</si>
  <si>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</si>
  <si>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</si>
  <si>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</si>
  <si>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</si>
  <si>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</si>
  <si>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</si>
  <si>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</si>
  <si>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</si>
  <si>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</si>
  <si>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</si>
  <si>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</si>
  <si>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</si>
  <si>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</si>
  <si>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</si>
  <si>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</si>
  <si>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</si>
  <si>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</si>
  <si>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</si>
  <si>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</si>
  <si>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</si>
  <si>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</si>
  <si>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</si>
  <si>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</si>
  <si>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</si>
  <si>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</si>
  <si>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</si>
  <si>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</si>
  <si>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</si>
  <si>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</si>
  <si>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</si>
  <si>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</si>
  <si>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</si>
  <si>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</si>
  <si>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</si>
  <si>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</si>
  <si>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</si>
  <si>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</si>
  <si>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</si>
  <si>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</si>
  <si>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</si>
  <si>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</si>
  <si>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</si>
  <si>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</si>
  <si>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</si>
  <si>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</si>
  <si>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</si>
  <si>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</si>
  <si>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</si>
  <si>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</si>
  <si>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</si>
  <si>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</si>
  <si>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</si>
  <si>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</si>
  <si>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</si>
  <si>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</si>
  <si>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</si>
  <si>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</si>
  <si>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</si>
  <si>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</si>
  <si>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</si>
  <si>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</si>
  <si>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</si>
  <si>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</si>
  <si>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</si>
  <si>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</si>
  <si>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</si>
  <si>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</si>
  <si>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</si>
  <si>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</si>
  <si>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</si>
  <si>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</si>
  <si>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</si>
  <si>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</si>
  <si>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</si>
  <si>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</si>
  <si>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</si>
  <si>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</si>
  <si>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</si>
  <si>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</si>
  <si>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</si>
  <si>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</si>
  <si>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</si>
  <si>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</si>
  <si>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</si>
  <si>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</si>
  <si>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</si>
  <si>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</si>
  <si>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</si>
  <si>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</si>
  <si>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</si>
  <si>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</si>
  <si>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</si>
  <si>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</si>
  <si>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</si>
  <si>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</si>
  <si>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</si>
  <si>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</si>
  <si>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</si>
  <si>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</si>
  <si>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</si>
  <si>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</si>
  <si>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</si>
  <si>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</si>
  <si>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</si>
  <si>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</si>
  <si>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</si>
  <si>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</si>
  <si>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</si>
  <si>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</si>
  <si>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</si>
  <si>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</si>
  <si>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</si>
  <si>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</si>
  <si>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</si>
  <si>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</si>
  <si>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</si>
  <si>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</si>
  <si>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</si>
  <si>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</si>
  <si>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</si>
  <si>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</si>
  <si>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</si>
  <si>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</si>
  <si>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</si>
  <si>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</si>
  <si>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</si>
  <si>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</si>
  <si>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</si>
  <si>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</si>
  <si>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</si>
  <si>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</si>
  <si>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</si>
  <si>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</si>
  <si>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</si>
  <si>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</si>
  <si>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</si>
  <si>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</si>
  <si>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</si>
  <si>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</si>
  <si>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</si>
  <si>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</si>
  <si>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</si>
  <si>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</si>
  <si>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</si>
  <si>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</si>
  <si>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</si>
  <si>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</si>
  <si>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</si>
  <si>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</si>
  <si>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</si>
  <si>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</si>
  <si>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</si>
  <si>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</si>
  <si>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</si>
  <si>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</si>
  <si>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</si>
  <si>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</si>
  <si>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</si>
  <si>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</si>
  <si>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</si>
  <si>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</si>
  <si>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</si>
  <si>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</si>
  <si>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</si>
  <si>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</si>
  <si>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</si>
  <si>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</si>
  <si>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</si>
  <si>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</si>
  <si>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</si>
  <si>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</si>
  <si>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</si>
  <si>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</si>
  <si>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</si>
  <si>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</si>
  <si>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</si>
  <si>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</si>
  <si>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</si>
  <si>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</si>
  <si>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</si>
  <si>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</si>
  <si>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</si>
  <si>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</si>
  <si>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</si>
  <si>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</si>
  <si>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</si>
  <si>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</si>
  <si>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</si>
  <si>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</si>
  <si>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</si>
  <si>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</si>
  <si>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</si>
  <si>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</si>
  <si>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</si>
  <si>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</si>
  <si>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</si>
  <si>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</si>
  <si>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</si>
  <si>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</si>
  <si>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</si>
  <si>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</si>
  <si>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</si>
  <si>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</si>
  <si>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</si>
  <si>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</si>
  <si>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</si>
  <si>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</si>
  <si>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</si>
  <si>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</si>
  <si>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</si>
  <si>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</si>
  <si>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</si>
  <si>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</si>
  <si>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</si>
  <si>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</si>
  <si>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</si>
  <si>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</si>
  <si>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</si>
  <si>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</si>
  <si>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</si>
  <si>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</si>
  <si>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</si>
  <si>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</si>
  <si>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</si>
  <si>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</si>
  <si>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</si>
  <si>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</si>
  <si>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</si>
  <si>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</si>
  <si>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</si>
  <si>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</si>
  <si>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</si>
  <si>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</si>
  <si>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</si>
  <si>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</si>
  <si>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</si>
  <si>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</si>
  <si>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</si>
  <si>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</si>
  <si>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</si>
  <si>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</si>
  <si>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</si>
  <si>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</si>
  <si>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</si>
  <si>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</si>
  <si>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</si>
  <si>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</si>
  <si>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</si>
  <si>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</si>
  <si>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</si>
  <si>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</si>
  <si>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</si>
  <si>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</si>
  <si>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</si>
  <si>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</si>
  <si>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</si>
  <si>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</si>
  <si>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</si>
  <si>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</si>
  <si>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</si>
  <si>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</si>
  <si>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</si>
  <si>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</si>
  <si>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</si>
  <si>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</si>
  <si>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</si>
  <si>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</si>
  <si>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</si>
  <si>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</si>
  <si>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</si>
  <si>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</si>
  <si>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</si>
  <si>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</si>
  <si>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</si>
  <si>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</si>
  <si>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</si>
  <si>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</si>
  <si>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</si>
  <si>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</si>
  <si>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</si>
  <si>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</si>
  <si>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</si>
  <si>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</si>
  <si>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</si>
  <si>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</si>
  <si>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</si>
  <si>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</si>
  <si>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</si>
  <si>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</si>
  <si>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</si>
  <si>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</si>
  <si>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</si>
  <si>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</si>
  <si>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</si>
  <si>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</si>
  <si>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</si>
  <si>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</si>
  <si>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</si>
  <si>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</si>
  <si>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</si>
  <si>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</si>
  <si>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</si>
  <si>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</si>
  <si>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</si>
  <si>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</si>
  <si>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</si>
  <si>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</si>
  <si>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</si>
  <si>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</si>
  <si>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</si>
  <si>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</si>
  <si>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</si>
  <si>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</si>
  <si>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</si>
  <si>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</si>
  <si>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</si>
  <si>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</si>
  <si>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</si>
  <si>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</si>
  <si>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</si>
  <si>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</si>
  <si>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</si>
  <si>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</si>
  <si>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</si>
  <si>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</si>
  <si>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</si>
  <si>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</si>
  <si>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</si>
  <si>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</si>
  <si>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</si>
  <si>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</si>
  <si>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</si>
  <si>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</si>
  <si>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</si>
  <si>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</si>
  <si>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</si>
  <si>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</si>
  <si>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</si>
  <si>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</si>
  <si>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</si>
  <si>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</si>
  <si>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</si>
  <si>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</si>
  <si>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</si>
  <si>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</si>
  <si>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</si>
  <si>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</si>
  <si>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</si>
  <si>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</si>
  <si>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</si>
  <si>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</si>
  <si>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</si>
  <si>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</si>
  <si>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</si>
  <si>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</si>
  <si>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</si>
  <si>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</si>
  <si>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</si>
  <si>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</si>
  <si>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</si>
  <si>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</si>
  <si>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</si>
  <si>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</si>
  <si>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</si>
  <si>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</si>
  <si>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</si>
  <si>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</si>
  <si>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</si>
  <si>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</si>
  <si>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</si>
  <si>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</si>
  <si>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</si>
  <si>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</si>
  <si>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</si>
  <si>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</si>
  <si>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</si>
  <si>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</si>
  <si>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</si>
  <si>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</si>
  <si>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</si>
  <si>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</si>
  <si>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</si>
  <si>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</si>
  <si>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</si>
  <si>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</si>
  <si>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</si>
  <si>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</si>
  <si>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</si>
  <si>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</si>
  <si>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</si>
  <si>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</si>
  <si>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</si>
  <si>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</si>
  <si>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</si>
  <si>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</si>
  <si>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</si>
  <si>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</si>
  <si>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</si>
  <si>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</si>
  <si>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</si>
  <si>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</si>
  <si>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</si>
  <si>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</si>
  <si>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</si>
  <si>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</si>
  <si>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</si>
  <si>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</si>
  <si>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</si>
  <si>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</si>
  <si>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</si>
  <si>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</si>
  <si>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</si>
  <si>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</si>
  <si>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</si>
  <si>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</si>
  <si>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</si>
  <si>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</si>
  <si>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</si>
  <si>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</si>
  <si>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</si>
  <si>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</si>
  <si>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</si>
  <si>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</si>
  <si>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</si>
  <si>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</si>
  <si>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</si>
  <si>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</si>
  <si>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</si>
  <si>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</si>
  <si>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</si>
  <si>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</si>
  <si>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</si>
  <si>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</si>
  <si>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</si>
  <si>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</si>
  <si>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</si>
  <si>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</si>
  <si>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</si>
  <si>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</si>
  <si>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</si>
  <si>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</si>
  <si>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</si>
  <si>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</si>
  <si>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</si>
  <si>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</si>
  <si>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</si>
  <si>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</si>
  <si>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</si>
  <si>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</si>
  <si>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</si>
  <si>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</si>
  <si>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</si>
  <si>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</si>
  <si>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</si>
  <si>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</si>
  <si>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</si>
  <si>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</si>
  <si>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</si>
  <si>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</si>
  <si>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</si>
  <si>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</si>
  <si>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</si>
  <si>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</si>
  <si>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</si>
  <si>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</si>
  <si>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</si>
  <si>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</si>
  <si>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</si>
  <si>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</si>
  <si>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</si>
  <si>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</si>
  <si>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</si>
  <si>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</si>
  <si>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</si>
  <si>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</si>
  <si>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</si>
  <si>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</si>
  <si>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</si>
  <si>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</si>
  <si>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</si>
  <si>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</si>
  <si>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</si>
  <si>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</si>
  <si>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</si>
  <si>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</si>
  <si>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</si>
  <si>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</si>
  <si>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</si>
  <si>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</si>
  <si>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</si>
  <si>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</si>
  <si>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</si>
  <si>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</si>
  <si>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</si>
  <si>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</si>
  <si>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</si>
  <si>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</si>
  <si>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</si>
  <si>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</si>
  <si>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</si>
  <si>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</si>
  <si>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</si>
  <si>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</si>
  <si>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</si>
  <si>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</si>
  <si>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</si>
  <si>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</si>
  <si>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</si>
  <si>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</si>
  <si>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</si>
  <si>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</si>
  <si>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</si>
  <si>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</si>
  <si>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</si>
  <si>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</si>
  <si>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</si>
  <si>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</si>
  <si>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</si>
  <si>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</si>
  <si>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</si>
  <si>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</si>
  <si>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</si>
  <si>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</si>
  <si>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</si>
  <si>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</si>
  <si>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</si>
  <si>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</si>
  <si>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</si>
  <si>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</si>
  <si>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</si>
  <si>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</si>
  <si>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</si>
  <si>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</si>
  <si>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</si>
  <si>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</si>
  <si>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</si>
  <si>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</si>
  <si>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</si>
  <si>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</si>
  <si>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</si>
  <si>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</si>
  <si>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</si>
  <si>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</si>
  <si>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</si>
  <si>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</si>
  <si>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</si>
  <si>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</si>
  <si>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</si>
  <si>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</si>
  <si>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</si>
  <si>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</si>
  <si>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</si>
  <si>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</si>
  <si>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</si>
  <si>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</si>
  <si>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</si>
  <si>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</si>
  <si>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</si>
  <si>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</si>
  <si>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</si>
  <si>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</si>
  <si>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</si>
  <si>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</si>
  <si>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</si>
  <si>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</si>
  <si>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</si>
  <si>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</si>
  <si>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</si>
  <si>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</si>
  <si>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</si>
  <si>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</si>
  <si>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</si>
  <si>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</si>
  <si>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</si>
  <si>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</si>
  <si>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</si>
  <si>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</si>
  <si>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</si>
  <si>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</si>
  <si>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</si>
  <si>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</si>
  <si>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</si>
  <si>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</si>
  <si>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</si>
  <si>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</si>
  <si>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</si>
  <si>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</si>
  <si>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</si>
  <si>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</si>
  <si>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</si>
  <si>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</si>
  <si>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</si>
  <si>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</si>
  <si>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</si>
  <si>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</si>
  <si>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</si>
  <si>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</si>
  <si>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</si>
  <si>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</si>
  <si>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</si>
  <si>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</si>
  <si>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</si>
  <si>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</si>
  <si>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</si>
  <si>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</si>
  <si>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</si>
  <si>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</si>
  <si>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</si>
  <si>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</si>
  <si>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</si>
  <si>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</si>
  <si>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</si>
  <si>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</si>
  <si>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</si>
  <si>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</si>
  <si>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</si>
  <si>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</si>
  <si>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</si>
  <si>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</si>
  <si>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</si>
  <si>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</si>
  <si>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</si>
  <si>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</si>
  <si>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</si>
  <si>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</si>
  <si>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</si>
  <si>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</si>
  <si>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</si>
  <si>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</si>
  <si>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</si>
  <si>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</si>
  <si>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</si>
  <si>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</si>
  <si>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</si>
  <si>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</si>
  <si>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</si>
  <si>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</si>
  <si>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</si>
  <si>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</si>
  <si>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</si>
  <si>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</si>
  <si>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</si>
  <si>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</si>
  <si>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</si>
  <si>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</si>
  <si>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</si>
  <si>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</si>
  <si>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</si>
  <si>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</si>
  <si>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</si>
  <si>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</si>
  <si>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</si>
  <si>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</si>
  <si>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</si>
  <si>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</si>
  <si>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</si>
  <si>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</si>
  <si>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</si>
  <si>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</si>
  <si>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</si>
  <si>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</si>
  <si>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</si>
  <si>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</si>
  <si>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</si>
  <si>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</si>
  <si>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</si>
  <si>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</si>
  <si>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</si>
  <si>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</si>
  <si>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</si>
  <si>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</si>
  <si>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</si>
  <si>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</si>
  <si>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</si>
  <si>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</si>
  <si>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</si>
  <si>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</si>
  <si>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</si>
  <si>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</si>
  <si>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</si>
  <si>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</si>
  <si>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</si>
  <si>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</si>
  <si>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</si>
  <si>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</si>
  <si>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</si>
  <si>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</si>
  <si>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</si>
  <si>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</si>
  <si>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</si>
  <si>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</si>
  <si>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</si>
  <si>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</si>
  <si>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</si>
  <si>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</si>
  <si>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</si>
  <si>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</si>
  <si>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</si>
  <si>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</si>
  <si>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</si>
  <si>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</si>
  <si>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</si>
  <si>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</si>
  <si>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</si>
  <si>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</si>
  <si>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</si>
  <si>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</si>
  <si>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</si>
  <si>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</si>
  <si>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</si>
  <si>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</si>
  <si>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</si>
  <si>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</si>
  <si>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</si>
  <si>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</si>
  <si>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</si>
  <si>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</si>
  <si>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</si>
  <si>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</si>
  <si>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</si>
  <si>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</si>
  <si>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</si>
  <si>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</si>
  <si>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</si>
  <si>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</si>
  <si>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</si>
  <si>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</si>
  <si>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</si>
  <si>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</si>
  <si>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</si>
  <si>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</si>
  <si>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</si>
  <si>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</si>
  <si>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</si>
  <si>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</si>
  <si>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</si>
  <si>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</si>
  <si>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</si>
  <si>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</si>
  <si>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</si>
  <si>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</si>
  <si>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</si>
  <si>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</si>
  <si>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</si>
  <si>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</si>
  <si>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</si>
  <si>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</si>
  <si>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</si>
  <si>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</si>
  <si>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</si>
  <si>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</si>
  <si>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</si>
  <si>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</si>
  <si>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</si>
  <si>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</si>
  <si>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</si>
  <si>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</si>
  <si>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</si>
  <si>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</si>
  <si>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</si>
  <si>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</si>
  <si>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</si>
  <si>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</si>
  <si>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</si>
  <si>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</si>
  <si>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</si>
  <si>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</si>
  <si>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</si>
  <si>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</si>
  <si>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</si>
  <si>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</si>
  <si>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</si>
  <si>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</si>
  <si>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</si>
  <si>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</si>
  <si>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</si>
  <si>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</si>
  <si>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</si>
  <si>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</si>
  <si>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</si>
  <si>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</si>
  <si>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</si>
  <si>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</si>
  <si>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</si>
  <si>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</si>
  <si>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</si>
  <si>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</si>
  <si>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</si>
  <si>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</si>
  <si>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</si>
  <si>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</si>
  <si>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</si>
  <si>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</si>
  <si>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</si>
  <si>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</si>
  <si>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</si>
  <si>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</si>
  <si>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</si>
  <si>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</si>
  <si>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</si>
  <si>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</si>
  <si>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</si>
  <si>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</si>
  <si>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</si>
  <si>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</si>
  <si>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</si>
  <si>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</si>
  <si>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</si>
  <si>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</si>
  <si>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</si>
  <si>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</si>
  <si>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</si>
  <si>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</si>
  <si>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</si>
  <si>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</si>
  <si>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</si>
  <si>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</si>
  <si>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</si>
  <si>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</si>
  <si>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</si>
  <si>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</si>
  <si>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</si>
  <si>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</si>
  <si>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</si>
  <si>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</si>
  <si>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</si>
  <si>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</si>
  <si>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</si>
  <si>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</si>
  <si>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</si>
  <si>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</si>
  <si>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</si>
  <si>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</si>
  <si>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</si>
  <si>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</si>
  <si>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</si>
  <si>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</si>
  <si>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</si>
  <si>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</si>
  <si>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</si>
  <si>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</si>
  <si>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</si>
  <si>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</si>
  <si>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</si>
  <si>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</si>
  <si>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</si>
  <si>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</si>
  <si>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</si>
  <si>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</si>
  <si>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</si>
  <si>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</si>
  <si>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</si>
  <si>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</si>
  <si>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</si>
  <si>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</si>
  <si>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</si>
  <si>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</si>
  <si>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</si>
  <si>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</si>
  <si>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</si>
  <si>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</si>
  <si>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</si>
  <si>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</si>
  <si>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</si>
  <si>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</si>
  <si>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</si>
  <si>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</si>
  <si>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</si>
  <si>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</si>
  <si>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</si>
  <si>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</si>
  <si>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</si>
  <si>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</si>
  <si>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</si>
  <si>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</si>
  <si>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</si>
  <si>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</si>
  <si>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</si>
  <si>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</si>
  <si>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</si>
  <si>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</si>
  <si>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</si>
  <si>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</si>
  <si>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</si>
  <si>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</si>
  <si>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</si>
  <si>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</si>
  <si>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</si>
  <si>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</si>
  <si>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</si>
  <si>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</si>
  <si>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</si>
  <si>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</si>
  <si>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</si>
  <si>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</si>
  <si>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</si>
  <si>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</si>
  <si>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</si>
  <si>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</si>
  <si>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</si>
  <si>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</si>
  <si>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</si>
  <si>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</si>
  <si>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</si>
  <si>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</si>
  <si>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</si>
  <si>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</si>
  <si>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</si>
  <si>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</si>
  <si>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</si>
  <si>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</si>
  <si>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</si>
  <si>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</si>
  <si>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</si>
  <si>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</si>
  <si>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</si>
  <si>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</si>
  <si>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</si>
  <si>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</si>
  <si>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</si>
  <si>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</si>
  <si>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</si>
  <si>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</si>
  <si>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</si>
  <si>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</si>
  <si>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</si>
  <si>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</si>
  <si>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</si>
  <si>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</si>
  <si>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</si>
  <si>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</si>
  <si>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</si>
  <si>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</si>
  <si>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</si>
  <si>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</si>
  <si>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</si>
  <si>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</si>
  <si>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</si>
  <si>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</si>
  <si>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</si>
  <si>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</si>
  <si>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</si>
  <si>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</si>
  <si>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</si>
  <si>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</si>
  <si>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</si>
  <si>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</si>
  <si>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</si>
  <si>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</si>
  <si>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</si>
  <si>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</si>
  <si>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</si>
  <si>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</si>
  <si>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</si>
  <si>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</si>
  <si>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</si>
  <si>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</si>
  <si>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</si>
  <si>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</si>
  <si>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</si>
  <si>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</si>
  <si>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</si>
  <si>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</si>
  <si>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</si>
  <si>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</si>
  <si>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</si>
  <si>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</si>
  <si>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</si>
  <si>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</si>
  <si>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</si>
  <si>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</si>
  <si>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</si>
  <si>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</si>
  <si>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</si>
  <si>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</si>
  <si>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</si>
  <si>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</si>
  <si>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</si>
  <si>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</si>
  <si>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</si>
  <si>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</si>
  <si>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</si>
  <si>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</si>
  <si>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</si>
  <si>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</si>
  <si>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</si>
  <si>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</si>
  <si>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</si>
  <si>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</si>
  <si>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</si>
  <si>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</si>
  <si>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</si>
  <si>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</si>
  <si>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</si>
  <si>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</si>
  <si>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</si>
  <si>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</si>
  <si>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</si>
  <si>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</si>
  <si>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</si>
  <si>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</si>
  <si>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</si>
  <si>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</si>
  <si>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</si>
  <si>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</si>
  <si>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</si>
  <si>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</si>
  <si>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</si>
  <si>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</si>
  <si>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</si>
  <si>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</si>
  <si>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</si>
  <si>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</si>
  <si>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</si>
  <si>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</si>
  <si>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</si>
  <si>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</si>
  <si>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</si>
  <si>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</si>
  <si>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</si>
  <si>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</si>
  <si>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</si>
  <si>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</si>
  <si>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</si>
  <si>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</si>
  <si>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</si>
  <si>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</si>
  <si>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</si>
  <si>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</si>
  <si>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</si>
  <si>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</si>
  <si>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</si>
  <si>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</si>
  <si>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</si>
  <si>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</si>
  <si>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</si>
  <si>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</si>
  <si>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</si>
  <si>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</si>
  <si>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</si>
  <si>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</si>
  <si>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</si>
  <si>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</si>
  <si>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</si>
  <si>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</si>
  <si>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</si>
  <si>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</si>
  <si>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</si>
  <si>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</si>
  <si>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</si>
  <si>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</si>
  <si>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</si>
  <si>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</si>
  <si>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</si>
  <si>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</si>
  <si>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</si>
  <si>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</si>
  <si>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</si>
  <si>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</si>
  <si>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</si>
  <si>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</si>
  <si>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</si>
  <si>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</si>
  <si>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</si>
  <si>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</si>
  <si>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</si>
  <si>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</si>
  <si>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</si>
  <si>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</si>
  <si>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</si>
  <si>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</si>
  <si>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</si>
  <si>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</si>
  <si>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</si>
  <si>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</si>
  <si>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</si>
  <si>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</si>
  <si>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</si>
  <si>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</si>
  <si>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</si>
  <si>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</si>
  <si>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</si>
  <si>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</si>
  <si>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</si>
  <si>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</si>
  <si>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</si>
  <si>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</si>
  <si>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</si>
  <si>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</si>
  <si>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</si>
  <si>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</si>
  <si>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</si>
  <si>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</si>
  <si>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</si>
  <si>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</si>
  <si>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</si>
  <si>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</si>
  <si>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</si>
  <si>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</si>
  <si>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</si>
  <si>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</si>
  <si>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</si>
  <si>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</si>
  <si>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</si>
  <si>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</si>
  <si>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</si>
  <si>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</si>
  <si>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</si>
  <si>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</si>
  <si>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</si>
  <si>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</si>
  <si>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</si>
  <si>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</si>
  <si>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</si>
  <si>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</si>
  <si>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</si>
  <si>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</si>
  <si>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</si>
  <si>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</si>
  <si>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</si>
  <si>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</si>
  <si>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</si>
  <si>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</si>
  <si>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</si>
  <si>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</si>
  <si>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</si>
  <si>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</si>
  <si>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</si>
  <si>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</si>
  <si>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</si>
  <si>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</si>
  <si>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</si>
  <si>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</si>
  <si>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</si>
  <si>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</si>
  <si>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</si>
  <si>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</si>
  <si>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</si>
  <si>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</si>
  <si>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</si>
  <si>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</si>
  <si>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</si>
  <si>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</si>
  <si>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</si>
  <si>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</si>
  <si>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</si>
  <si>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</si>
  <si>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</si>
  <si>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</si>
  <si>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</si>
  <si>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</si>
  <si>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</si>
  <si>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</si>
  <si>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</si>
  <si>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</si>
  <si>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</si>
  <si>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</si>
  <si>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</si>
  <si>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</si>
  <si>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</si>
  <si>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</si>
  <si>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</si>
  <si>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</si>
  <si>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</si>
  <si>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</si>
  <si>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</si>
  <si>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</si>
  <si>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</si>
  <si>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</si>
  <si>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</si>
  <si>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</si>
  <si>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</si>
  <si>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</si>
  <si>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</si>
  <si>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</si>
  <si>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</si>
  <si>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</si>
  <si>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</si>
  <si>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</si>
  <si>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</si>
  <si>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</si>
  <si>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</si>
  <si>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</si>
  <si>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</si>
  <si>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</si>
  <si>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</si>
  <si>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</si>
  <si>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</si>
  <si>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</si>
  <si>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</si>
  <si>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</si>
  <si>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</si>
  <si>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</si>
  <si>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</si>
  <si>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</si>
  <si>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</si>
  <si>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</si>
  <si>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</si>
  <si>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</si>
  <si>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</si>
  <si>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</si>
  <si>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</si>
  <si>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</si>
  <si>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</si>
  <si>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</si>
  <si>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</si>
  <si>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</si>
  <si>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</si>
  <si>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</si>
  <si>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</si>
  <si>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</si>
  <si>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</si>
  <si>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</si>
  <si>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</si>
  <si>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</si>
  <si>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</si>
  <si>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</si>
  <si>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</si>
  <si>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</si>
  <si>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</si>
  <si>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</si>
  <si>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</si>
  <si>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</si>
  <si>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</si>
  <si>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</si>
  <si>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</si>
  <si>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</si>
  <si>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</si>
  <si>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</si>
  <si>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</si>
  <si>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</si>
  <si>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</si>
  <si>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</si>
  <si>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</si>
  <si>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</si>
  <si>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</si>
  <si>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</si>
  <si>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</si>
  <si>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</si>
  <si>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</si>
  <si>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</si>
  <si>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</si>
  <si>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</si>
  <si>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</si>
  <si>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</si>
  <si>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</si>
  <si>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</si>
  <si>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</si>
  <si>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</si>
  <si>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</si>
  <si>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</si>
  <si>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</si>
  <si>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</si>
  <si>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</si>
  <si>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</si>
  <si>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</si>
  <si>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</si>
  <si>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</si>
  <si>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</si>
  <si>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</si>
  <si>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</si>
  <si>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</si>
  <si>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</si>
  <si>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</si>
  <si>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</si>
  <si>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</si>
  <si>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</si>
  <si>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</si>
  <si>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</si>
  <si>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</si>
  <si>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</si>
  <si>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</si>
  <si>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</si>
  <si>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</si>
  <si>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</si>
  <si>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</si>
  <si>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</si>
  <si>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</si>
  <si>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</si>
  <si>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</si>
  <si>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</si>
  <si>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</si>
  <si>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</si>
  <si>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</si>
  <si>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</si>
  <si>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</si>
  <si>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</si>
  <si>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</si>
  <si>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</si>
  <si>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</si>
  <si>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</si>
  <si>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</si>
  <si>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</si>
  <si>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</si>
  <si>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</si>
  <si>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</si>
  <si>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</si>
  <si>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</si>
  <si>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</si>
  <si>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</si>
  <si>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</si>
  <si>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</si>
  <si>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</si>
  <si>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</si>
  <si>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</si>
  <si>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</si>
  <si>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</si>
  <si>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</si>
  <si>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</si>
  <si>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</si>
  <si>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</si>
  <si>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</si>
  <si>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</si>
  <si>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</si>
  <si>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</si>
  <si>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</si>
  <si>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</si>
  <si>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</si>
  <si>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</si>
  <si>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</si>
  <si>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</si>
  <si>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</si>
  <si>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</si>
  <si>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</si>
  <si>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</si>
  <si>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</si>
  <si>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</si>
  <si>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</si>
  <si>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</si>
  <si>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</si>
  <si>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</si>
  <si>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</si>
  <si>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</si>
  <si>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</si>
  <si>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</si>
  <si>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</si>
  <si>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</si>
  <si>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</si>
  <si>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</si>
  <si>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</si>
  <si>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</si>
  <si>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</si>
  <si>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</si>
  <si>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</si>
  <si>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</si>
  <si>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</si>
  <si>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</si>
  <si>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</si>
  <si>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</si>
  <si>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</si>
  <si>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</si>
  <si>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</si>
  <si>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</si>
  <si>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</si>
  <si>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</si>
  <si>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</si>
  <si>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</si>
  <si>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</si>
  <si>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</si>
  <si>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</si>
  <si>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</si>
  <si>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</si>
  <si>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</si>
  <si>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</si>
  <si>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</si>
  <si>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</si>
  <si>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</si>
  <si>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</si>
  <si>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</si>
  <si>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</si>
  <si>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</si>
  <si>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</si>
  <si>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</si>
  <si>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</si>
  <si>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</si>
  <si>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</si>
  <si>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</si>
  <si>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</si>
  <si>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</si>
  <si>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</si>
  <si>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</si>
  <si>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</si>
  <si>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</si>
  <si>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</si>
  <si>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</si>
  <si>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</si>
  <si>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</si>
  <si>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</si>
  <si>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</si>
  <si>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</si>
  <si>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</si>
  <si>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</si>
  <si>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</si>
  <si>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</si>
  <si>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</si>
  <si>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</si>
  <si>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</si>
  <si>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</si>
  <si>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</si>
  <si>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</si>
  <si>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</si>
  <si>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</si>
  <si>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</si>
  <si>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</si>
  <si>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</si>
  <si>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</si>
  <si>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</si>
  <si>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</si>
  <si>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</si>
  <si>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</si>
  <si>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</si>
  <si>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</si>
  <si>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</si>
  <si>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</si>
  <si>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</si>
  <si>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</si>
  <si>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</si>
  <si>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</si>
  <si>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</si>
  <si>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</si>
  <si>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</si>
  <si>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</si>
  <si>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</si>
  <si>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</si>
  <si>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</si>
  <si>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</si>
  <si>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</si>
  <si>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</si>
  <si>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</si>
  <si>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</si>
  <si>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</si>
  <si>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</si>
  <si>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</si>
  <si>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</si>
  <si>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</si>
  <si>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</si>
  <si>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</si>
  <si>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</si>
  <si>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</si>
  <si>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</si>
  <si>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</si>
  <si>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</si>
  <si>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</si>
  <si>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</si>
  <si>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</si>
  <si>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</si>
  <si>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</si>
  <si>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</si>
  <si>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</si>
  <si>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</si>
  <si>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</si>
  <si>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</si>
  <si>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</si>
  <si>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</si>
  <si>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</si>
  <si>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</si>
  <si>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</si>
  <si>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</si>
  <si>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</si>
  <si>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</si>
  <si>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</si>
  <si>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</si>
  <si>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</si>
  <si>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</si>
  <si>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</si>
  <si>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</si>
  <si>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</si>
  <si>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</si>
  <si>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</si>
  <si>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</si>
  <si>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</si>
  <si>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</si>
  <si>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</si>
  <si>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</si>
  <si>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</si>
  <si>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</si>
  <si>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</si>
  <si>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</si>
  <si>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</si>
  <si>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</si>
  <si>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</si>
  <si>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</si>
  <si>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</si>
  <si>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</si>
  <si>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</si>
  <si>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</si>
  <si>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</si>
  <si>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</si>
  <si>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</si>
  <si>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</si>
  <si>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</si>
  <si>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</si>
  <si>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</si>
  <si>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</si>
  <si>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</si>
  <si>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</si>
  <si>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</si>
  <si>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</si>
  <si>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</si>
  <si>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</si>
  <si>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</si>
  <si>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</si>
  <si>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</si>
  <si>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</si>
  <si>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</si>
  <si>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</si>
  <si>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</si>
  <si>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</si>
  <si>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</si>
  <si>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</si>
  <si>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</si>
  <si>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</si>
  <si>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</si>
  <si>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</si>
  <si>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</si>
  <si>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</si>
  <si>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</si>
  <si>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</si>
  <si>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</si>
  <si>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</si>
  <si>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</si>
  <si>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</si>
  <si>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</si>
  <si>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</si>
  <si>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</si>
  <si>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</si>
  <si>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</si>
  <si>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</si>
  <si>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</si>
  <si>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</si>
  <si>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</si>
  <si>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</si>
  <si>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</si>
  <si>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</si>
  <si>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</si>
  <si>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</si>
  <si>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</si>
  <si>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</si>
  <si>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</si>
  <si>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</si>
  <si>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</si>
  <si>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</si>
  <si>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</si>
  <si>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</si>
  <si>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</si>
  <si>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</si>
  <si>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</si>
  <si>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</si>
  <si>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</si>
  <si>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</si>
  <si>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</si>
  <si>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</si>
  <si>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</si>
  <si>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</si>
  <si>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</si>
  <si>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</si>
  <si>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</si>
  <si>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</si>
  <si>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</si>
  <si>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</si>
  <si>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</si>
  <si>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</si>
  <si>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</si>
  <si>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</si>
  <si>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</si>
  <si>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</si>
  <si>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</si>
  <si>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</si>
  <si>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</si>
  <si>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</si>
  <si>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</si>
  <si>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</si>
  <si>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</si>
  <si>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</si>
  <si>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</si>
  <si>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</si>
  <si>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</si>
  <si>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</si>
  <si>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</si>
  <si>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</si>
  <si>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</si>
  <si>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</si>
  <si>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</si>
  <si>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</si>
  <si>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</si>
  <si>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</si>
  <si>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</si>
  <si>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</si>
  <si>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</si>
  <si>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</si>
  <si>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</si>
  <si>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</si>
  <si>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</si>
  <si>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</si>
  <si>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</si>
  <si>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</si>
  <si>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</si>
  <si>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</si>
  <si>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</si>
  <si>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</si>
  <si>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</si>
  <si>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</si>
  <si>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</si>
  <si>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</si>
  <si>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</si>
  <si>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</si>
  <si>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</si>
  <si>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</si>
  <si>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</si>
  <si>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</si>
  <si>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</si>
  <si>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</si>
  <si>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</si>
  <si>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</si>
  <si>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</si>
  <si>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</si>
  <si>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</si>
  <si>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</si>
  <si>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</si>
  <si>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</si>
  <si>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</si>
  <si>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</si>
  <si>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</si>
  <si>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</si>
  <si>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</si>
  <si>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</si>
  <si>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</si>
  <si>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</si>
  <si>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</si>
  <si>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</si>
  <si>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</si>
  <si>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</si>
  <si>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</si>
  <si>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</si>
  <si>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</si>
  <si>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</si>
  <si>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</si>
  <si>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</si>
  <si>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</si>
  <si>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</si>
  <si>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</si>
  <si>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</si>
  <si>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</si>
  <si>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</si>
  <si>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</si>
  <si>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</si>
  <si>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</si>
  <si>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</si>
  <si>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</si>
  <si>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</si>
  <si>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</si>
  <si>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</si>
  <si>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</si>
  <si>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</si>
  <si>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</si>
  <si>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</si>
  <si>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</si>
  <si>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</si>
  <si>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</si>
  <si>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</si>
  <si>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</si>
  <si>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</si>
  <si>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</si>
  <si>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</si>
  <si>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</si>
  <si>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</si>
  <si>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</si>
  <si>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</si>
  <si>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</si>
  <si>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</si>
  <si>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</si>
  <si>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</si>
  <si>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</si>
  <si>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</si>
  <si>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</si>
  <si>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</si>
  <si>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</si>
  <si>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</si>
  <si>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</si>
  <si>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</si>
  <si>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</si>
  <si>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</si>
  <si>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</si>
  <si>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</si>
  <si>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</si>
  <si>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</si>
  <si>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</si>
  <si>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</si>
  <si>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</si>
  <si>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</si>
  <si>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</si>
  <si>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</si>
  <si>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</si>
  <si>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</si>
  <si>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</si>
  <si>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</si>
  <si>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</si>
  <si>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</si>
  <si>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</si>
  <si>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</si>
  <si>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</si>
  <si>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</si>
  <si>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</si>
  <si>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</si>
  <si>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</si>
  <si>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</si>
  <si>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</si>
  <si>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</si>
  <si>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</si>
  <si>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</si>
  <si>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</si>
  <si>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</si>
  <si>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</si>
  <si>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</si>
  <si>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</si>
  <si>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</si>
  <si>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</si>
  <si>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</si>
  <si>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</si>
  <si>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</si>
  <si>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</si>
  <si>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</si>
  <si>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</si>
  <si>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</si>
  <si>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</si>
  <si>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</si>
  <si>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</si>
  <si>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</si>
  <si>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</si>
  <si>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</si>
  <si>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</si>
  <si>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</si>
  <si>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</si>
  <si>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</si>
  <si>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</si>
  <si>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</si>
  <si>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</si>
  <si>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</si>
  <si>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</si>
  <si>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</si>
  <si>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</si>
  <si>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</si>
  <si>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</si>
  <si>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</si>
  <si>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</si>
  <si>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</si>
  <si>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</si>
  <si>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</si>
  <si>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</si>
  <si>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</si>
  <si>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</si>
  <si>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</si>
  <si>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</si>
  <si>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</si>
  <si>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</si>
  <si>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</si>
  <si>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</si>
  <si>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</si>
  <si>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</si>
  <si>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</si>
  <si>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</si>
  <si>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</si>
  <si>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</si>
  <si>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</si>
  <si>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</si>
  <si>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</si>
  <si>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</si>
  <si>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</si>
  <si>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</si>
  <si>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</si>
  <si>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</si>
  <si>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</si>
  <si>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</si>
  <si>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</si>
  <si>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</si>
  <si>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</si>
  <si>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</si>
  <si>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</si>
  <si>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</si>
  <si>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</si>
  <si>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</si>
  <si>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</si>
  <si>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</si>
  <si>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</si>
  <si>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</si>
  <si>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</si>
  <si>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</si>
  <si>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</si>
  <si>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</si>
  <si>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</si>
  <si>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</si>
  <si>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</si>
  <si>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</si>
  <si>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</si>
  <si>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</si>
  <si>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</si>
  <si>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</si>
  <si>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</si>
  <si>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</si>
  <si>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</si>
  <si>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</si>
  <si>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</si>
  <si>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</si>
  <si>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</si>
  <si>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</si>
  <si>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</si>
  <si>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</si>
  <si>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</si>
  <si>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</si>
  <si>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</si>
  <si>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</si>
  <si>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</si>
  <si>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</si>
  <si>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</si>
  <si>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</si>
  <si>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</si>
  <si>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</si>
  <si>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</si>
  <si>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</si>
  <si>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</si>
  <si>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</si>
  <si>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</si>
  <si>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</si>
  <si>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</si>
  <si>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</si>
  <si>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</si>
  <si>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</si>
  <si>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</si>
  <si>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</si>
  <si>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</si>
  <si>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</si>
  <si>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</si>
  <si>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</si>
  <si>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</si>
  <si>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</si>
  <si>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</si>
  <si>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</si>
  <si>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</si>
  <si>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</si>
  <si>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</si>
  <si>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</si>
  <si>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</si>
  <si>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</si>
  <si>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</si>
  <si>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</si>
  <si>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</si>
  <si>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</si>
  <si>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</si>
  <si>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</si>
  <si>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</si>
  <si>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</si>
  <si>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</si>
  <si>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</si>
  <si>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</si>
  <si>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</si>
  <si>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</si>
  <si>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</si>
  <si>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</si>
  <si>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</si>
  <si>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</si>
  <si>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</si>
  <si>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</si>
  <si>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</si>
  <si>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</si>
  <si>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</si>
  <si>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</si>
  <si>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</si>
  <si>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</si>
  <si>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</si>
  <si>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</si>
  <si>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</si>
  <si>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</si>
  <si>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</si>
  <si>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</si>
  <si>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</si>
  <si>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</si>
  <si>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</si>
  <si>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</si>
  <si>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</si>
  <si>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</si>
  <si>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</si>
  <si>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</si>
  <si>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</si>
  <si>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</si>
  <si>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</si>
  <si>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</si>
  <si>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</si>
  <si>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</si>
  <si>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</si>
  <si>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</si>
  <si>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</si>
  <si>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</si>
  <si>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</si>
  <si>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</si>
  <si>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</si>
  <si>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</si>
  <si>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</si>
  <si>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</si>
  <si>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</si>
  <si>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</si>
  <si>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</si>
  <si>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</si>
  <si>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</si>
  <si>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</si>
  <si>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</si>
  <si>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</si>
  <si>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</si>
  <si>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</si>
  <si>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</si>
  <si>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</si>
  <si>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</si>
  <si>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</si>
  <si>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</si>
  <si>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</si>
  <si>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</si>
  <si>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</si>
  <si>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</si>
  <si>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</si>
  <si>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</si>
  <si>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</si>
  <si>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</si>
  <si>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</si>
  <si>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</si>
  <si>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</si>
  <si>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</si>
  <si>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</si>
  <si>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</si>
  <si>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</si>
  <si>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</si>
  <si>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</si>
  <si>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</si>
  <si>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</si>
  <si>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</si>
  <si>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</si>
  <si>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</si>
  <si>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</si>
  <si>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</si>
  <si>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</si>
  <si>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</si>
  <si>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</si>
  <si>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</si>
  <si>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</si>
  <si>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</si>
  <si>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</si>
  <si>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</si>
  <si>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</si>
  <si>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</si>
  <si>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</si>
  <si>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</si>
  <si>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</si>
  <si>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</si>
  <si>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</si>
  <si>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</si>
  <si>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</si>
  <si>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</si>
  <si>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</si>
  <si>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</si>
  <si>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</si>
  <si>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</si>
  <si>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</si>
  <si>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</si>
  <si>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</si>
  <si>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</si>
  <si>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</si>
  <si>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</si>
  <si>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</si>
  <si>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</si>
  <si>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</si>
  <si>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</si>
  <si>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</si>
  <si>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</si>
  <si>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</si>
  <si>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</si>
  <si>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</si>
  <si>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</si>
  <si>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</si>
  <si>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</si>
  <si>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</si>
  <si>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</si>
  <si>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</si>
  <si>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</si>
  <si>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</si>
  <si>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</si>
  <si>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</si>
  <si>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</si>
  <si>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</si>
  <si>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</si>
  <si>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</si>
  <si>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</si>
  <si>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</si>
  <si>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</si>
  <si>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</si>
  <si>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</si>
  <si>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</si>
  <si>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</si>
  <si>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</si>
  <si>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</si>
  <si>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</si>
  <si>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</si>
  <si>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</si>
  <si>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</si>
  <si>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</si>
  <si>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</si>
  <si>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</si>
  <si>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</si>
  <si>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</si>
  <si>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</si>
  <si>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</si>
  <si>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</si>
  <si>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</si>
  <si>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</si>
  <si>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</si>
  <si>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</si>
  <si>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</si>
  <si>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</si>
  <si>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</si>
  <si>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</si>
  <si>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</si>
  <si>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</si>
  <si>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</si>
  <si>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</si>
  <si>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</si>
  <si>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</si>
  <si>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</si>
  <si>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</si>
  <si>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</si>
  <si>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</si>
  <si>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</si>
  <si>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</si>
  <si>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</si>
  <si>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</si>
  <si>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</si>
  <si>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</si>
  <si>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</si>
  <si>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</si>
  <si>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</si>
  <si>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</si>
  <si>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</si>
  <si>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</si>
  <si>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</si>
  <si>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</si>
  <si>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</si>
  <si>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</si>
  <si>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</si>
  <si>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</si>
  <si>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</si>
  <si>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</si>
  <si>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</si>
  <si>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</si>
  <si>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</si>
  <si>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</si>
  <si>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</si>
  <si>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</si>
  <si>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</si>
  <si>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</si>
  <si>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</si>
  <si>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</si>
  <si>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</si>
  <si>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</si>
  <si>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</si>
  <si>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</si>
  <si>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</si>
  <si>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</si>
  <si>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</si>
  <si>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</si>
  <si>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</si>
  <si>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</si>
  <si>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</si>
  <si>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</si>
  <si>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</si>
  <si>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</si>
  <si>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</si>
  <si>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</si>
  <si>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</si>
  <si>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</si>
  <si>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</si>
  <si>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</si>
  <si>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</si>
  <si>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</si>
  <si>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</si>
  <si>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</si>
  <si>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</si>
  <si>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</si>
  <si>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</si>
  <si>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</si>
  <si>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</si>
  <si>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</si>
  <si>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</si>
  <si>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</si>
  <si>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</si>
  <si>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</si>
  <si>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</si>
  <si>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</si>
  <si>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</si>
  <si>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</si>
  <si>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</si>
  <si>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</si>
  <si>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</si>
  <si>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</si>
  <si>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</si>
  <si>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</si>
  <si>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</si>
  <si>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</si>
  <si>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</si>
  <si>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</si>
  <si>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</si>
  <si>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</si>
  <si>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</si>
  <si>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</si>
  <si>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</si>
  <si>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</si>
  <si>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</si>
  <si>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</si>
  <si>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</si>
  <si>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</si>
  <si>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</si>
  <si>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</si>
  <si>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</si>
  <si>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</si>
  <si>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</si>
  <si>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</si>
  <si>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</si>
  <si>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</si>
  <si>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</si>
  <si>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</si>
  <si>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</si>
  <si>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</si>
  <si>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</si>
  <si>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</si>
  <si>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</si>
  <si>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</si>
  <si>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</si>
  <si>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</si>
  <si>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</si>
  <si>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</si>
  <si>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</si>
  <si>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</si>
  <si>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</si>
  <si>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</si>
  <si>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</si>
  <si>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</si>
  <si>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</si>
  <si>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</si>
  <si>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</si>
  <si>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</si>
  <si>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</si>
  <si>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</si>
  <si>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</si>
  <si>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</si>
  <si>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</si>
  <si>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</si>
  <si>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</si>
  <si>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</si>
  <si>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</si>
  <si>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</si>
  <si>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</si>
  <si>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</si>
  <si>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</si>
  <si>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</si>
  <si>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</si>
  <si>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</si>
  <si>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</si>
  <si>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</si>
  <si>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</si>
  <si>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</si>
  <si>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</si>
  <si>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</si>
  <si>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</si>
  <si>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</si>
  <si>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</si>
  <si>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</si>
  <si>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</si>
  <si>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</si>
  <si>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</si>
  <si>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</si>
  <si>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</si>
  <si>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</si>
  <si>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</si>
  <si>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</si>
  <si>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</si>
  <si>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</si>
  <si>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</si>
  <si>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</si>
  <si>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</si>
  <si>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</si>
  <si>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</si>
  <si>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</si>
  <si>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</si>
  <si>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</si>
  <si>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</si>
  <si>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</si>
  <si>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</si>
  <si>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</si>
  <si>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</si>
  <si>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</si>
  <si>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</si>
  <si>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</si>
  <si>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</si>
  <si>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</si>
  <si>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</si>
  <si>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</si>
  <si>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</si>
  <si>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</si>
  <si>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</si>
  <si>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</si>
  <si>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</si>
  <si>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</si>
  <si>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</si>
  <si>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</si>
  <si>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</si>
  <si>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</si>
  <si>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</si>
  <si>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</si>
  <si>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</si>
  <si>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</si>
  <si>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</si>
  <si>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</si>
  <si>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</si>
  <si>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</si>
  <si>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</si>
  <si>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</si>
  <si>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</si>
  <si>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</si>
  <si>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</si>
  <si>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</si>
  <si>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</si>
  <si>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</si>
  <si>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</si>
  <si>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</si>
  <si>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</si>
  <si>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</si>
  <si>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</si>
  <si>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</si>
  <si>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</si>
  <si>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</si>
  <si>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</si>
  <si>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</si>
  <si>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</si>
  <si>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</si>
  <si>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</si>
  <si>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</si>
  <si>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</si>
  <si>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</si>
  <si>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</si>
  <si>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</si>
  <si>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</si>
  <si>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</si>
  <si>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</si>
  <si>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</si>
  <si>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</si>
  <si>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</si>
  <si>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</si>
  <si>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</si>
  <si>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</si>
  <si>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</si>
  <si>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</si>
  <si>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</si>
  <si>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</si>
  <si>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</si>
  <si>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</si>
  <si>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</si>
  <si>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</si>
  <si>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</si>
  <si>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</si>
  <si>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</si>
  <si>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</si>
  <si>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</si>
  <si>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</si>
  <si>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</si>
  <si>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</si>
  <si>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</si>
  <si>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</si>
  <si>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</si>
  <si>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</si>
  <si>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</si>
  <si>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</si>
  <si>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</si>
  <si>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</si>
  <si>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</si>
  <si>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</si>
  <si>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</si>
  <si>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</si>
  <si>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</si>
  <si>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</si>
  <si>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</si>
  <si>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</si>
  <si>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</si>
  <si>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</si>
  <si>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</si>
  <si>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</si>
  <si>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</si>
  <si>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</si>
  <si>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</si>
  <si>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</si>
  <si>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</si>
  <si>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</si>
  <si>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</si>
  <si>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</si>
  <si>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</si>
  <si>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</si>
  <si>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</si>
  <si>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</si>
  <si>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</si>
  <si>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</si>
  <si>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</si>
  <si>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</si>
  <si>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</si>
  <si>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</si>
  <si>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</si>
  <si>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</si>
  <si>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</si>
  <si>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</si>
  <si>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</si>
  <si>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</si>
  <si>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</si>
  <si>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</si>
  <si>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</si>
  <si>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</si>
  <si>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</si>
  <si>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</si>
  <si>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</si>
  <si>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</si>
  <si>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</si>
  <si>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</si>
  <si>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</si>
  <si>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</si>
  <si>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</si>
  <si>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</si>
  <si>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</si>
  <si>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</si>
  <si>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</si>
  <si>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</si>
  <si>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</si>
  <si>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</si>
  <si>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</si>
  <si>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</si>
  <si>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</si>
  <si>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</si>
  <si>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</si>
  <si>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</si>
  <si>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</si>
  <si>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</si>
  <si>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</si>
  <si>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</si>
  <si>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</si>
  <si>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</si>
  <si>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</si>
  <si>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</si>
  <si>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</si>
  <si>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</si>
  <si>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</si>
  <si>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</si>
  <si>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</si>
  <si>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</si>
  <si>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</si>
  <si>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</si>
  <si>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</si>
  <si>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</si>
  <si>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</si>
  <si>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</si>
  <si>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</si>
  <si>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</si>
  <si>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</si>
  <si>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</si>
  <si>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</si>
  <si>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</si>
  <si>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</si>
  <si>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</si>
  <si>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</si>
  <si>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</si>
  <si>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</si>
  <si>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</si>
  <si>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</si>
  <si>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</si>
  <si>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</si>
  <si>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</si>
  <si>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</si>
  <si>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</si>
  <si>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</si>
  <si>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</si>
  <si>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</si>
  <si>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</si>
  <si>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</si>
  <si>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</si>
  <si>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</si>
  <si>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</si>
  <si>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</si>
  <si>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</si>
  <si>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</si>
  <si>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</si>
  <si>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</si>
  <si>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</si>
  <si>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</si>
  <si>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</si>
  <si>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</si>
  <si>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</si>
  <si>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</si>
  <si>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</si>
  <si>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</si>
  <si>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</si>
  <si>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</si>
  <si>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</si>
  <si>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</si>
  <si>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</si>
  <si>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</si>
  <si>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</si>
  <si>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</si>
  <si>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</si>
  <si>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</si>
  <si>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</si>
  <si>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</si>
  <si>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</si>
  <si>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</si>
  <si>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</si>
  <si>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</si>
  <si>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</si>
  <si>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</si>
  <si>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</si>
  <si>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</si>
  <si>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</si>
  <si>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</si>
  <si>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</si>
  <si>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</si>
  <si>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</si>
  <si>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</si>
  <si>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</si>
  <si>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</si>
  <si>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</si>
  <si>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</si>
  <si>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</si>
  <si>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</si>
  <si>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</si>
  <si>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</si>
  <si>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</si>
  <si>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</si>
  <si>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</si>
  <si>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</si>
  <si>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</si>
  <si>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</si>
  <si>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</si>
  <si>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</si>
  <si>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</si>
  <si>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</si>
  <si>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</si>
  <si>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</si>
  <si>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</si>
  <si>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</si>
  <si>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</si>
  <si>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</si>
  <si>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</si>
  <si>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</si>
  <si>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</si>
  <si>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</si>
  <si>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</si>
  <si>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</si>
  <si>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</si>
  <si>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</si>
  <si>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</si>
  <si>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</si>
  <si>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</si>
  <si>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</si>
  <si>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</si>
  <si>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</si>
  <si>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</si>
  <si>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</si>
  <si>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</si>
  <si>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</si>
  <si>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</si>
  <si>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</si>
  <si>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</si>
  <si>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</si>
  <si>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</si>
  <si>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</si>
  <si>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</si>
  <si>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</si>
  <si>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</si>
  <si>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</si>
  <si>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</si>
  <si>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</si>
  <si>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</si>
  <si>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</si>
  <si>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</si>
  <si>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</si>
  <si>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</si>
  <si>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</si>
  <si>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</si>
  <si>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</si>
  <si>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</si>
  <si>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</si>
  <si>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</si>
  <si>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</si>
  <si>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</si>
  <si>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</si>
  <si>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</si>
  <si>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</si>
  <si>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</si>
  <si>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</si>
  <si>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</si>
  <si>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</si>
  <si>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</si>
  <si>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</si>
  <si>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</si>
  <si>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</si>
  <si>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</si>
  <si>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</si>
  <si>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</si>
  <si>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</si>
  <si>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</si>
  <si>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</si>
  <si>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</si>
  <si>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</si>
  <si>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</si>
  <si>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</si>
  <si>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</si>
  <si>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</si>
  <si>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</si>
  <si>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</si>
  <si>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</si>
  <si>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</si>
  <si>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</si>
  <si>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</si>
  <si>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</si>
  <si>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</si>
  <si>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</si>
  <si>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</si>
  <si>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</si>
  <si>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</si>
  <si>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</si>
  <si>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</si>
  <si>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</si>
  <si>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</si>
  <si>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</si>
  <si>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</si>
  <si>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</si>
  <si>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</si>
  <si>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</si>
  <si>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</si>
  <si>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</si>
  <si>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</si>
  <si>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</si>
  <si>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</si>
  <si>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</si>
  <si>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</si>
  <si>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</si>
  <si>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</si>
  <si>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</si>
  <si>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</si>
  <si>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</si>
  <si>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</si>
  <si>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</si>
  <si>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</si>
  <si>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</si>
  <si>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</si>
  <si>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</si>
  <si>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</si>
  <si>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</si>
  <si>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</si>
  <si>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</si>
  <si>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</si>
  <si>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</si>
  <si>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</si>
  <si>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</si>
  <si>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</si>
  <si>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</si>
  <si>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</si>
  <si>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</si>
  <si>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</si>
  <si>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</si>
  <si>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</si>
  <si>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</si>
  <si>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</si>
  <si>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</si>
  <si>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</si>
  <si>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</si>
  <si>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</si>
  <si>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</si>
  <si>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</si>
  <si>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</si>
  <si>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</si>
  <si>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</si>
  <si>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</si>
  <si>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</si>
  <si>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</si>
  <si>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</si>
  <si>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</si>
  <si>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</si>
  <si>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</si>
  <si>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</si>
  <si>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</si>
  <si>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</si>
  <si>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</si>
  <si>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</si>
  <si>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</si>
  <si>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</si>
  <si>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</si>
  <si>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</si>
  <si>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</si>
  <si>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</si>
  <si>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</si>
  <si>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</si>
  <si>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</si>
  <si>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</si>
  <si>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</si>
  <si>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</si>
  <si>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</si>
  <si>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</si>
  <si>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</si>
  <si>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</si>
  <si>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</si>
  <si>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</si>
  <si>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</si>
  <si>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</si>
  <si>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</si>
  <si>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</si>
  <si>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</si>
  <si>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</si>
  <si>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</si>
  <si>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</si>
  <si>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</si>
  <si>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</si>
  <si>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</si>
  <si>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</si>
  <si>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</si>
  <si>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</si>
  <si>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</si>
  <si>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</si>
  <si>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</si>
  <si>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</si>
  <si>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</si>
  <si>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</si>
  <si>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</si>
  <si>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</si>
  <si>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</si>
  <si>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</si>
  <si>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</si>
  <si>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</si>
  <si>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</si>
  <si>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</si>
  <si>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</si>
  <si>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</si>
  <si>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</si>
  <si>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</si>
  <si>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</si>
  <si>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</si>
  <si>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</si>
  <si>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</si>
  <si>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</si>
  <si>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</si>
  <si>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</si>
  <si>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</si>
  <si>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</si>
  <si>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</si>
  <si>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</si>
  <si>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</si>
  <si>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</si>
  <si>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</si>
  <si>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</si>
  <si>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</si>
  <si>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</si>
  <si>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</si>
  <si>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</si>
  <si>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</si>
  <si>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</si>
  <si>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</si>
  <si>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</si>
  <si>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</si>
  <si>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</si>
  <si>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</si>
  <si>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</si>
  <si>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</si>
  <si>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</si>
  <si>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</si>
  <si>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</si>
  <si>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</si>
  <si>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</si>
  <si>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</si>
  <si>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</si>
  <si>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</si>
  <si>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</si>
  <si>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</si>
  <si>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</si>
  <si>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</si>
  <si>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</si>
  <si>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</si>
  <si>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</si>
  <si>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</si>
  <si>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</si>
  <si>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</si>
  <si>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</si>
  <si>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</si>
  <si>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</si>
  <si>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</si>
  <si>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</si>
  <si>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</si>
  <si>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</si>
  <si>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</si>
  <si>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</si>
  <si>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</si>
  <si>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</si>
  <si>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</si>
  <si>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</si>
  <si>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</si>
  <si>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</si>
  <si>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</si>
  <si>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</si>
  <si>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</si>
  <si>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</si>
  <si>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</si>
  <si>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</si>
  <si>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</si>
  <si>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</si>
  <si>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</si>
  <si>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</si>
  <si>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</si>
  <si>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</si>
  <si>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</si>
  <si>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</si>
  <si>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</si>
  <si>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</si>
  <si>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</si>
  <si>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</si>
  <si>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</si>
  <si>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</si>
  <si>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</si>
  <si>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</si>
  <si>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</si>
  <si>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</si>
  <si>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</si>
  <si>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</si>
  <si>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</si>
  <si>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</si>
  <si>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</si>
  <si>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</si>
  <si>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</si>
  <si>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</si>
  <si>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</si>
  <si>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</si>
  <si>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</si>
  <si>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</si>
  <si>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</si>
  <si>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</si>
  <si>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</si>
  <si>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</si>
  <si>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</si>
  <si>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</si>
  <si>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</si>
  <si>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</si>
  <si>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</si>
  <si>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</si>
  <si>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</si>
  <si>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</si>
  <si>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</si>
  <si>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</si>
  <si>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</si>
  <si>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</si>
  <si>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</si>
  <si>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</si>
  <si>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</si>
  <si>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</si>
  <si>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</si>
  <si>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</si>
  <si>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</si>
  <si>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</si>
  <si>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</si>
  <si>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</si>
  <si>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</si>
  <si>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</si>
  <si>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</si>
  <si>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</si>
  <si>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</si>
  <si>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</si>
  <si>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</si>
  <si>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</si>
  <si>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</si>
  <si>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</si>
  <si>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</si>
  <si>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</si>
  <si>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</si>
  <si>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</si>
  <si>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</si>
  <si>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</si>
  <si>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</si>
  <si>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</si>
  <si>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</si>
  <si>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</si>
  <si>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</si>
  <si>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</si>
  <si>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</si>
  <si>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</si>
  <si>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</si>
  <si>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</si>
  <si>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</si>
  <si>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</si>
  <si>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</si>
  <si>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</si>
  <si>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</si>
  <si>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</si>
  <si>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</si>
  <si>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</si>
  <si>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</si>
  <si>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</si>
  <si>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</si>
  <si>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</si>
  <si>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</si>
  <si>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</si>
  <si>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</si>
  <si>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</si>
  <si>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</si>
  <si>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</si>
  <si>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</si>
  <si>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</si>
  <si>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</si>
  <si>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</si>
  <si>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</si>
  <si>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</si>
  <si>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</si>
  <si>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</si>
  <si>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</si>
  <si>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</si>
  <si>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</si>
  <si>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</si>
  <si>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</si>
  <si>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</si>
  <si>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</si>
  <si>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</si>
  <si>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</si>
  <si>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</si>
  <si>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</si>
  <si>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</si>
  <si>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</si>
  <si>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</si>
  <si>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</si>
  <si>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</si>
  <si>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</si>
  <si>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</si>
  <si>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</si>
  <si>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</si>
  <si>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</si>
  <si>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</si>
  <si>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</si>
  <si>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</si>
  <si>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</si>
  <si>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</si>
  <si>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</si>
  <si>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</si>
  <si>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</si>
  <si>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</si>
  <si>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</si>
  <si>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</si>
  <si>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</si>
  <si>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</si>
  <si>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</si>
  <si>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</si>
  <si>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</si>
  <si>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</si>
  <si>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</si>
  <si>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</si>
  <si>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</si>
  <si>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</si>
  <si>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</si>
  <si>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</si>
  <si>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</si>
  <si>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</si>
  <si>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</si>
  <si>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</si>
  <si>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</si>
  <si>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</si>
  <si>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</si>
  <si>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</si>
  <si>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</si>
  <si>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</si>
  <si>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</si>
  <si>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</si>
  <si>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</si>
  <si>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</si>
  <si>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</si>
  <si>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</si>
  <si>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</si>
  <si>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</si>
  <si>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</si>
  <si>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</si>
  <si>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</si>
  <si>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</si>
  <si>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</si>
  <si>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</si>
  <si>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</si>
  <si>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</si>
  <si>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</si>
  <si>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</si>
  <si>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</si>
  <si>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</si>
  <si>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</si>
  <si>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</si>
  <si>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</si>
  <si>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</si>
  <si>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</si>
  <si>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</si>
  <si>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</si>
  <si>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</si>
  <si>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</si>
  <si>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</si>
  <si>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</si>
  <si>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</si>
  <si>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</si>
  <si>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</si>
  <si>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</si>
  <si>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</si>
  <si>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</si>
  <si>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</si>
  <si>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</si>
  <si>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</si>
  <si>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</si>
  <si>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</si>
  <si>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</si>
  <si>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</si>
  <si>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</si>
  <si>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</si>
  <si>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</si>
  <si>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</si>
  <si>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</si>
  <si>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</si>
  <si>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</si>
  <si>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</si>
  <si>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</si>
  <si>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</si>
  <si>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</si>
  <si>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</si>
  <si>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</si>
  <si>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</si>
  <si>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</si>
  <si>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</si>
  <si>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</si>
  <si>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</si>
  <si>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</si>
  <si>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</si>
  <si>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</si>
  <si>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</si>
  <si>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</si>
  <si>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</si>
  <si>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</si>
  <si>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</si>
  <si>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</si>
  <si>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</si>
  <si>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</si>
  <si>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</si>
  <si>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</si>
  <si>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</si>
  <si>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</si>
  <si>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</si>
  <si>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</si>
  <si>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</si>
  <si>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</si>
  <si>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</si>
  <si>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</si>
  <si>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</si>
  <si>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</si>
  <si>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</si>
  <si>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</si>
  <si>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</si>
  <si>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</si>
  <si>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</si>
  <si>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</si>
  <si>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</si>
  <si>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</si>
  <si>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</si>
  <si>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</si>
  <si>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</si>
  <si>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</si>
  <si>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</si>
  <si>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</si>
  <si>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</si>
  <si>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</si>
  <si>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</si>
  <si>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</si>
  <si>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</si>
  <si>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</si>
  <si>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</si>
  <si>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</si>
  <si>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</si>
  <si>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</si>
  <si>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</si>
  <si>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</si>
  <si>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</si>
  <si>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</si>
  <si>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</si>
  <si>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</si>
  <si>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</si>
  <si>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</si>
  <si>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</si>
  <si>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</si>
  <si>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</si>
  <si>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</si>
  <si>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</si>
  <si>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</si>
  <si>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</si>
  <si>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</si>
  <si>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</si>
  <si>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</si>
  <si>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</si>
  <si>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</si>
  <si>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</si>
  <si>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</si>
  <si>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</si>
  <si>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</si>
  <si>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</si>
  <si>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</si>
  <si>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</si>
  <si>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</si>
  <si>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</si>
  <si>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</si>
  <si>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</si>
  <si>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</si>
  <si>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</si>
  <si>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</si>
  <si>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</si>
  <si>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</si>
  <si>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</si>
  <si>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</si>
  <si>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</si>
  <si>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</si>
  <si>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</si>
  <si>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</si>
  <si>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</si>
  <si>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</si>
  <si>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</si>
  <si>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</si>
  <si>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</si>
  <si>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</si>
  <si>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</si>
  <si>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</si>
  <si>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</si>
  <si>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</si>
  <si>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</si>
  <si>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</si>
  <si>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</si>
  <si>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</si>
  <si>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</si>
  <si>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</si>
  <si>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</si>
  <si>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</si>
  <si>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</si>
  <si>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</si>
  <si>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</si>
  <si>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</si>
  <si>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</si>
  <si>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</si>
  <si>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</si>
  <si>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</si>
  <si>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</si>
  <si>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</si>
  <si>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</si>
  <si>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</si>
  <si>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</si>
  <si>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</si>
  <si>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</si>
  <si>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</si>
  <si>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</si>
  <si>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</si>
  <si>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</si>
  <si>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</si>
  <si>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</si>
  <si>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</si>
  <si>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</si>
  <si>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</si>
  <si>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</si>
  <si>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</si>
  <si>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</si>
  <si>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</si>
  <si>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</si>
  <si>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</si>
  <si>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</si>
  <si>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</si>
  <si>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</si>
  <si>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</si>
  <si>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</si>
  <si>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</si>
  <si>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</si>
  <si>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</si>
  <si>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</si>
  <si>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</si>
  <si>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</si>
  <si>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</si>
  <si>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</si>
  <si>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</si>
  <si>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</si>
  <si>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</si>
  <si>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</si>
  <si>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</si>
  <si>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</si>
  <si>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</si>
  <si>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</si>
  <si>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</si>
  <si>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</si>
  <si>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</si>
  <si>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</si>
  <si>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</si>
  <si>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</si>
  <si>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</si>
  <si>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</si>
  <si>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</si>
  <si>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</si>
  <si>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</si>
  <si>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</si>
  <si>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</si>
  <si>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</si>
  <si>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</si>
  <si>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</si>
  <si>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</si>
  <si>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</si>
  <si>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</si>
  <si>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</si>
  <si>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</si>
  <si>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</si>
  <si>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</si>
  <si>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</si>
  <si>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</si>
  <si>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</si>
  <si>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</si>
  <si>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</si>
  <si>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</si>
  <si>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</si>
  <si>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</si>
  <si>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</si>
  <si>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</si>
  <si>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</si>
  <si>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</si>
  <si>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</si>
  <si>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</si>
  <si>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</si>
  <si>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</si>
  <si>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</si>
  <si>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</si>
  <si>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</si>
  <si>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</si>
  <si>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</si>
  <si>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</si>
  <si>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</si>
  <si>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</si>
  <si>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</si>
  <si>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</si>
  <si>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</si>
  <si>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</si>
  <si>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</si>
  <si>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</si>
  <si>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</si>
  <si>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</si>
  <si>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</si>
  <si>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</si>
  <si>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</si>
  <si>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</si>
  <si>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</si>
  <si>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</si>
  <si>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</si>
  <si>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</si>
  <si>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</si>
  <si>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</si>
  <si>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</si>
  <si>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</si>
  <si>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</si>
  <si>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</si>
  <si>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</si>
  <si>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</si>
  <si>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</si>
  <si>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</si>
  <si>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</si>
  <si>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</si>
  <si>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</si>
  <si>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</si>
  <si>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</si>
  <si>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</si>
  <si>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</si>
  <si>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</si>
  <si>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</si>
  <si>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</si>
  <si>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</si>
  <si>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</si>
  <si>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</si>
  <si>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</si>
  <si>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</si>
  <si>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</si>
  <si>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</si>
  <si>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</si>
  <si>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</si>
  <si>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</si>
  <si>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</si>
  <si>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</si>
  <si>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</si>
  <si>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</si>
  <si>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</si>
  <si>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</si>
  <si>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</si>
  <si>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</si>
  <si>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</si>
  <si>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</si>
  <si>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</si>
  <si>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</si>
  <si>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</si>
  <si>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</si>
  <si>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</si>
  <si>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</si>
  <si>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</si>
  <si>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</si>
  <si>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</si>
  <si>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</si>
  <si>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</si>
  <si>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</si>
  <si>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</si>
  <si>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</si>
  <si>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</si>
  <si>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</si>
  <si>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</si>
  <si>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</si>
  <si>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</si>
  <si>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</si>
  <si>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</si>
  <si>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</si>
  <si>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</si>
  <si>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</si>
  <si>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</si>
  <si>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</si>
  <si>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</si>
  <si>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</si>
  <si>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</si>
  <si>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</si>
  <si>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</si>
  <si>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</si>
  <si>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</si>
  <si>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</si>
  <si>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</si>
  <si>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</si>
  <si>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</si>
  <si>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</si>
  <si>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</si>
  <si>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</si>
  <si>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</si>
  <si>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</si>
  <si>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</si>
  <si>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</si>
  <si>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</si>
  <si>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</si>
  <si>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</si>
  <si>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</si>
  <si>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</si>
  <si>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</si>
  <si>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</si>
  <si>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</si>
  <si>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</si>
  <si>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</si>
  <si>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</si>
  <si>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</si>
  <si>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</si>
  <si>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</si>
  <si>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</si>
  <si>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</si>
  <si>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</si>
  <si>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</si>
  <si>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</si>
  <si>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</si>
  <si>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</si>
  <si>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</si>
  <si>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</si>
  <si>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</si>
  <si>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</si>
  <si>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</si>
  <si>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</si>
  <si>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</si>
  <si>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</si>
  <si>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</si>
  <si>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</si>
  <si>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</si>
  <si>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</si>
  <si>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</si>
  <si>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</si>
  <si>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</si>
  <si>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</si>
  <si>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</si>
  <si>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</si>
  <si>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</si>
  <si>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</si>
  <si>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</si>
  <si>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</si>
  <si>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</si>
  <si>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</si>
  <si>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</si>
  <si>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</si>
  <si>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</si>
  <si>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</si>
  <si>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</si>
  <si>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</si>
  <si>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</si>
  <si>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</si>
  <si>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</si>
  <si>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</si>
  <si>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</si>
  <si>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</si>
  <si>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</si>
  <si>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</si>
  <si>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</si>
  <si>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</si>
  <si>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</si>
  <si>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</si>
  <si>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</si>
  <si>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</si>
  <si>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</si>
  <si>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</si>
  <si>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</si>
  <si>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</si>
  <si>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</si>
  <si>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</si>
  <si>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</si>
  <si>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</si>
  <si>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</si>
  <si>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</si>
  <si>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</si>
  <si>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</si>
  <si>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</si>
  <si>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</si>
  <si>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</si>
  <si>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</si>
  <si>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</si>
  <si>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</si>
  <si>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</si>
  <si>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</si>
  <si>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</si>
  <si>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</si>
  <si>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</si>
  <si>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</si>
  <si>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</si>
  <si>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</si>
  <si>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</si>
  <si>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</si>
  <si>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</si>
  <si>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</si>
  <si>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</si>
  <si>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</si>
  <si>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</si>
  <si>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</si>
  <si>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</si>
  <si>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</si>
  <si>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</si>
  <si>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</si>
  <si>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</si>
  <si>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</si>
  <si>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</si>
  <si>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</si>
  <si>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</si>
  <si>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</si>
  <si>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</si>
  <si>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</si>
  <si>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</si>
  <si>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</si>
  <si>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</si>
  <si>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</si>
  <si>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</si>
  <si>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</si>
  <si>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</si>
  <si>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</si>
  <si>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</si>
  <si>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</si>
  <si>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</si>
  <si>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</si>
  <si>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</si>
  <si>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</si>
  <si>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</si>
  <si>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</si>
  <si>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</si>
  <si>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</si>
  <si>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</si>
  <si>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</si>
  <si>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</si>
  <si>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</si>
  <si>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</si>
  <si>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</si>
  <si>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</si>
  <si>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</si>
  <si>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</si>
  <si>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</si>
  <si>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</si>
  <si>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</si>
  <si>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</si>
  <si>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</si>
  <si>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</si>
  <si>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</si>
  <si>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</si>
  <si>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</si>
  <si>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</si>
  <si>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</si>
  <si>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</si>
  <si>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</si>
  <si>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</si>
  <si>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</si>
  <si>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</si>
  <si>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</si>
  <si>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</si>
  <si>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</si>
  <si>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</si>
  <si>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</si>
  <si>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</si>
  <si>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</si>
  <si>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</si>
  <si>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</si>
  <si>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</si>
  <si>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</si>
  <si>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</si>
  <si>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</si>
  <si>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</si>
  <si>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</si>
  <si>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</si>
  <si>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</si>
  <si>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</si>
  <si>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</si>
  <si>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</si>
  <si>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</si>
  <si>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</si>
  <si>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</si>
  <si>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</si>
  <si>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</si>
  <si>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</si>
  <si>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</si>
  <si>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</si>
  <si>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</si>
  <si>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</si>
  <si>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</si>
  <si>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</si>
  <si>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</si>
  <si>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</si>
  <si>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</si>
  <si>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</si>
  <si>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</si>
  <si>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</si>
  <si>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</si>
  <si>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</si>
  <si>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</si>
  <si>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</si>
  <si>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</si>
  <si>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</si>
  <si>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</si>
  <si>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</si>
  <si>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</si>
  <si>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</si>
  <si>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</si>
  <si>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</si>
  <si>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</si>
  <si>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</si>
  <si>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</si>
  <si>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</si>
  <si>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</si>
  <si>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</si>
  <si>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</si>
  <si>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</si>
  <si>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</si>
  <si>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</si>
  <si>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</si>
  <si>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</si>
  <si>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</si>
  <si>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</si>
  <si>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</si>
  <si>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</si>
  <si>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</si>
  <si>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</si>
  <si>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</si>
  <si>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</si>
  <si>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</si>
  <si>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</si>
  <si>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</si>
  <si>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</si>
  <si>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</si>
  <si>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</si>
  <si>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</si>
  <si>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</si>
  <si>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</si>
  <si>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</si>
  <si>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</si>
  <si>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</si>
  <si>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</si>
  <si>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</si>
  <si>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</si>
  <si>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</si>
  <si>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</si>
  <si>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</si>
  <si>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</si>
  <si>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</si>
  <si>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</si>
  <si>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</si>
  <si>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</si>
  <si>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</si>
  <si>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</si>
  <si>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</si>
  <si>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</si>
  <si>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</si>
  <si>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</si>
  <si>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</si>
  <si>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</si>
  <si>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</si>
  <si>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</si>
  <si>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</si>
  <si>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</si>
  <si>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</si>
  <si>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</si>
  <si>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</si>
  <si>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</si>
  <si>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</si>
  <si>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</si>
  <si>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</si>
  <si>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</si>
  <si>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</si>
  <si>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</si>
  <si>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</si>
  <si>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</si>
  <si>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</si>
  <si>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</si>
  <si>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</si>
  <si>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</si>
  <si>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</si>
  <si>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</si>
  <si>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</si>
  <si>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</si>
  <si>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</si>
  <si>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</si>
  <si>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</si>
  <si>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</si>
  <si>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</si>
  <si>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</si>
  <si>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</si>
  <si>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</si>
  <si>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</si>
  <si>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</si>
  <si>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</si>
  <si>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</si>
  <si>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</si>
  <si>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</si>
  <si>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</si>
  <si>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</si>
  <si>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</si>
  <si>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</si>
  <si>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</si>
  <si>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</si>
  <si>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</si>
  <si>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</si>
  <si>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</si>
  <si>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</si>
  <si>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</si>
  <si>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</si>
  <si>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</si>
  <si>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</si>
  <si>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</si>
  <si>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</si>
  <si>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</si>
  <si>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</si>
  <si>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</si>
  <si>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</si>
  <si>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</si>
  <si>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</si>
  <si>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</si>
  <si>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</si>
  <si>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</si>
  <si>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</si>
  <si>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</si>
  <si>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</si>
  <si>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</si>
  <si>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</si>
  <si>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</si>
  <si>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</si>
  <si>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</si>
  <si>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</si>
  <si>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</si>
  <si>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</si>
  <si>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</si>
  <si>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</si>
  <si>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</si>
  <si>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</si>
  <si>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</si>
  <si>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</si>
  <si>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</si>
  <si>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</si>
  <si>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</si>
  <si>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</si>
  <si>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</si>
  <si>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</si>
  <si>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</si>
  <si>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</si>
  <si>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</si>
  <si>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</si>
  <si>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</si>
  <si>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</si>
  <si>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</si>
  <si>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</si>
  <si>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</si>
  <si>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</si>
  <si>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</si>
  <si>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</si>
  <si>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</si>
  <si>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</si>
  <si>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</si>
  <si>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</si>
  <si>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</si>
  <si>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</si>
  <si>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</si>
  <si>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</si>
  <si>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</si>
  <si>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</si>
  <si>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</si>
  <si>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</si>
  <si>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</si>
  <si>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</si>
  <si>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</si>
  <si>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</si>
  <si>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</si>
  <si>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</si>
  <si>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</si>
  <si>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</si>
  <si>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</si>
  <si>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</si>
  <si>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</si>
  <si>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</si>
  <si>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</si>
  <si>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</si>
  <si>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</si>
  <si>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</si>
  <si>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</si>
  <si>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</si>
  <si>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</si>
  <si>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</si>
  <si>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</si>
  <si>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</si>
  <si>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</si>
  <si>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</si>
  <si>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</si>
  <si>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</si>
  <si>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</si>
  <si>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</si>
  <si>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</si>
  <si>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</si>
  <si>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</si>
  <si>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</si>
  <si>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</si>
  <si>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</si>
  <si>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</si>
  <si>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</si>
  <si>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</si>
  <si>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</si>
  <si>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</si>
  <si>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</si>
  <si>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</si>
  <si>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</si>
  <si>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</si>
  <si>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</si>
  <si>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</si>
  <si>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</si>
  <si>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</si>
  <si>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</si>
  <si>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</si>
  <si>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</si>
  <si>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</si>
  <si>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</si>
  <si>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</si>
  <si>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</si>
  <si>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</si>
  <si>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</si>
  <si>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</si>
  <si>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</si>
  <si>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</si>
  <si>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</si>
  <si>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</si>
  <si>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</si>
  <si>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</si>
  <si>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</si>
  <si>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</si>
  <si>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</si>
  <si>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</si>
  <si>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</si>
  <si>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</si>
  <si>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</si>
  <si>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</si>
  <si>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</si>
  <si>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</si>
  <si>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</si>
  <si>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</si>
  <si>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</si>
  <si>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</si>
  <si>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</si>
  <si>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</si>
  <si>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</si>
  <si>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</si>
  <si>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</si>
  <si>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</si>
  <si>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</si>
  <si>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</si>
  <si>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</si>
  <si>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</si>
  <si>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</si>
  <si>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</si>
  <si>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</si>
  <si>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</si>
  <si>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</si>
  <si>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</si>
  <si>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</si>
  <si>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</si>
  <si>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</si>
  <si>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</si>
  <si>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</si>
  <si>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</si>
  <si>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</si>
  <si>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</si>
  <si>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</si>
  <si>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</si>
  <si>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</si>
  <si>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</si>
  <si>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</si>
  <si>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</si>
  <si>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</si>
  <si>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</si>
  <si>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</si>
  <si>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</si>
  <si>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</si>
  <si>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</si>
  <si>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</si>
  <si>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</si>
  <si>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</si>
  <si>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</si>
  <si>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</si>
  <si>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</si>
  <si>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</si>
  <si>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</si>
  <si>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</si>
  <si>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</si>
  <si>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</si>
  <si>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</si>
  <si>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</si>
  <si>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</si>
  <si>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</si>
  <si>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</si>
  <si>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</si>
  <si>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</si>
  <si>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</si>
  <si>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</si>
  <si>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</si>
  <si>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</si>
  <si>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</si>
  <si>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</si>
  <si>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</si>
  <si>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</si>
  <si>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</si>
  <si>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</si>
  <si>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</si>
  <si>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</si>
  <si>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</si>
  <si>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</si>
  <si>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</si>
  <si>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</si>
  <si>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</si>
  <si>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</si>
  <si>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</si>
  <si>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</si>
  <si>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</si>
  <si>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</si>
  <si>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</si>
  <si>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</si>
  <si>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</si>
  <si>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</si>
  <si>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</si>
  <si>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</si>
  <si>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</si>
  <si>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</si>
  <si>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</si>
  <si>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</si>
  <si>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</si>
  <si>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</si>
  <si>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</si>
  <si>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</si>
  <si>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</si>
  <si>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</si>
  <si>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</si>
  <si>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</si>
  <si>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</si>
  <si>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</si>
  <si>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</si>
  <si>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</si>
  <si>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</si>
  <si>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</si>
  <si>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</si>
  <si>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</si>
  <si>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</si>
  <si>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</si>
  <si>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</si>
  <si>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</si>
  <si>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</si>
  <si>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</si>
  <si>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</si>
  <si>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</si>
  <si>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</si>
  <si>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</si>
  <si>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</si>
  <si>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</si>
  <si>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</si>
  <si>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</si>
  <si>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</si>
  <si>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</si>
  <si>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</si>
  <si>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</si>
  <si>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</si>
  <si>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</si>
  <si>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</si>
  <si>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</si>
  <si>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</si>
  <si>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</si>
  <si>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</si>
  <si>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</si>
  <si>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</si>
  <si>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</si>
  <si>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</si>
  <si>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</si>
  <si>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</si>
  <si>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</si>
  <si>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</si>
  <si>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</si>
  <si>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</si>
  <si>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</si>
  <si>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</si>
  <si>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</si>
  <si>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</si>
  <si>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</si>
  <si>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</si>
  <si>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</si>
  <si>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</si>
  <si>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</si>
  <si>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</si>
  <si>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</si>
  <si>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</si>
  <si>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</si>
  <si>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</si>
  <si>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</si>
  <si>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</si>
  <si>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</si>
  <si>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</si>
  <si>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</si>
  <si>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</si>
  <si>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</si>
  <si>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</si>
  <si>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</si>
  <si>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</si>
  <si>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</si>
  <si>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</si>
  <si>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</si>
  <si>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</si>
  <si>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</si>
  <si>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</si>
  <si>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</si>
  <si>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</si>
  <si>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</si>
  <si>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</si>
  <si>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</si>
  <si>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</si>
  <si>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</si>
  <si>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</si>
  <si>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</si>
  <si>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</si>
  <si>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</si>
  <si>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</si>
  <si>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</si>
  <si>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</si>
  <si>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</si>
  <si>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</si>
  <si>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</si>
  <si>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</si>
  <si>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</si>
  <si>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</si>
  <si>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</si>
  <si>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</si>
  <si>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</si>
  <si>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</si>
  <si>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</si>
  <si>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</si>
  <si>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</si>
  <si>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</si>
  <si>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</si>
  <si>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</si>
  <si>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</si>
  <si>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</si>
  <si>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</si>
  <si>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</si>
  <si>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</si>
  <si>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</si>
  <si>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</si>
  <si>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</si>
  <si>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</si>
  <si>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</si>
  <si>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</si>
  <si>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</si>
  <si>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</si>
  <si>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</si>
  <si>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</si>
  <si>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</si>
  <si>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</si>
  <si>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</si>
  <si>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</si>
  <si>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</si>
  <si>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</si>
  <si>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</si>
  <si>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</si>
  <si>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</si>
  <si>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</si>
  <si>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</si>
  <si>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</si>
  <si>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</si>
  <si>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</si>
  <si>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</si>
  <si>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</si>
  <si>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</si>
  <si>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</si>
  <si>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</si>
  <si>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</si>
  <si>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</si>
  <si>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</si>
  <si>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</si>
  <si>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</si>
  <si>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</si>
  <si>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</si>
  <si>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</si>
  <si>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</si>
  <si>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</si>
  <si>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</si>
  <si>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</si>
  <si>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</si>
  <si>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</si>
  <si>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</si>
  <si>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</si>
  <si>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</si>
  <si>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</si>
  <si>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</si>
  <si>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</si>
  <si>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</si>
  <si>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</si>
  <si>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</si>
  <si>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</si>
  <si>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</si>
  <si>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</si>
  <si>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</si>
  <si>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</si>
  <si>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</si>
  <si>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</si>
  <si>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</si>
  <si>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</si>
  <si>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</si>
  <si>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</si>
  <si>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</si>
  <si>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</si>
  <si>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</si>
  <si>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</si>
  <si>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</si>
  <si>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</si>
  <si>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</si>
  <si>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</si>
  <si>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</si>
  <si>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</si>
  <si>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</si>
  <si>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</si>
  <si>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</si>
  <si>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</si>
  <si>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</si>
  <si>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</si>
  <si>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</si>
  <si>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</si>
  <si>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</si>
  <si>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</si>
  <si>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</si>
  <si>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</si>
  <si>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</si>
  <si>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</si>
  <si>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</si>
  <si>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</si>
  <si>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</si>
  <si>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</si>
  <si>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</si>
  <si>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</si>
  <si>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</si>
  <si>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</si>
  <si>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</si>
  <si>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</si>
  <si>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</si>
  <si>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</si>
  <si>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</si>
  <si>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</si>
  <si>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</si>
  <si>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</si>
  <si>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</si>
  <si>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</si>
  <si>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</si>
  <si>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</si>
  <si>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</si>
  <si>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</si>
  <si>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</si>
  <si>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</si>
  <si>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</si>
  <si>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</si>
  <si>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</si>
  <si>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</si>
  <si>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</si>
  <si>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</si>
  <si>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</si>
  <si>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</si>
  <si>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</si>
  <si>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</si>
  <si>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</si>
  <si>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</si>
  <si>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</si>
  <si>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</si>
  <si>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</si>
  <si>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</si>
  <si>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</si>
  <si>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</si>
  <si>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</si>
  <si>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</si>
  <si>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</si>
  <si>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</si>
  <si>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</si>
  <si>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</si>
  <si>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</si>
  <si>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</si>
  <si>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</si>
  <si>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</si>
  <si>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</si>
  <si>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</si>
  <si>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</si>
  <si>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</si>
  <si>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</si>
  <si>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</si>
  <si>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</si>
  <si>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</si>
  <si>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</si>
  <si>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</si>
  <si>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</si>
  <si>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</si>
  <si>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</si>
  <si>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</si>
  <si>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</si>
  <si>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</si>
  <si>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</si>
  <si>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</si>
  <si>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</si>
  <si>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</si>
  <si>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</si>
  <si>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</si>
  <si>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</si>
  <si>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</si>
  <si>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</si>
  <si>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</si>
  <si>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</si>
  <si>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</si>
  <si>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</si>
  <si>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</si>
  <si>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</si>
  <si>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</si>
  <si>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</si>
  <si>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</si>
  <si>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</si>
  <si>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</si>
  <si>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</si>
  <si>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</si>
  <si>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</si>
  <si>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</si>
  <si>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</si>
  <si>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</si>
  <si>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</si>
  <si>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</si>
  <si>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</si>
  <si>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</si>
  <si>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</si>
  <si>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</si>
  <si>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</si>
  <si>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</si>
  <si>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</si>
  <si>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</si>
  <si>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</si>
  <si>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</si>
  <si>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</si>
  <si>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</si>
  <si>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</si>
  <si>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</si>
  <si>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</si>
  <si>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</si>
  <si>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</si>
  <si>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</si>
  <si>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</si>
  <si>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</si>
  <si>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</si>
  <si>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</si>
  <si>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</si>
  <si>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</si>
  <si>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</si>
  <si>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</si>
  <si>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</si>
  <si>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</si>
  <si>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</si>
  <si>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</si>
  <si>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</si>
  <si>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</si>
  <si>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</si>
  <si>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</si>
  <si>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</si>
  <si>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</si>
  <si>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</si>
  <si>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</si>
  <si>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</si>
  <si>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</si>
  <si>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</si>
  <si>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</si>
  <si>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</si>
  <si>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</si>
  <si>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</si>
  <si>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</si>
  <si>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</si>
  <si>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</si>
  <si>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</si>
  <si>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</si>
  <si>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</si>
  <si>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</si>
  <si>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</si>
  <si>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</si>
  <si>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</si>
  <si>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</si>
  <si>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</si>
  <si>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</si>
  <si>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</si>
  <si>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</si>
  <si>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</si>
  <si>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</si>
  <si>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</si>
  <si>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</si>
  <si>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</si>
  <si>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</si>
  <si>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</si>
  <si>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</si>
  <si>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</si>
  <si>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</si>
  <si>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</si>
  <si>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</si>
  <si>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</si>
  <si>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</si>
  <si>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</si>
  <si>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</si>
  <si>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</si>
  <si>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</si>
  <si>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</si>
  <si>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</si>
  <si>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</si>
  <si>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</si>
  <si>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</si>
  <si>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</si>
  <si>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</si>
  <si>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</si>
  <si>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</si>
  <si>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</si>
  <si>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</si>
  <si>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</si>
  <si>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</si>
  <si>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</si>
  <si>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</si>
  <si>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</si>
  <si>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</si>
  <si>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</si>
  <si>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</si>
  <si>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</si>
  <si>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</si>
  <si>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</si>
  <si>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</si>
  <si>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</si>
  <si>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</si>
  <si>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</si>
  <si>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</si>
  <si>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</si>
  <si>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</si>
  <si>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</si>
  <si>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</si>
  <si>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</si>
  <si>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</si>
  <si>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</si>
  <si>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</si>
  <si>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</si>
  <si>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</si>
  <si>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</si>
  <si>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</si>
  <si>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</si>
  <si>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</si>
  <si>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</si>
  <si>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</si>
  <si>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</si>
  <si>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</si>
  <si>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</si>
  <si>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</si>
  <si>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</si>
  <si>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</si>
  <si>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</si>
  <si>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</si>
  <si>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</si>
  <si>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</si>
  <si>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</si>
  <si>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</si>
  <si>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</si>
  <si>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</si>
  <si>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</si>
  <si>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</si>
  <si>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</si>
  <si>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</si>
  <si>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</si>
  <si>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</si>
  <si>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</si>
  <si>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</si>
  <si>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</si>
  <si>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</si>
  <si>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</si>
  <si>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</si>
  <si>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</si>
  <si>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</si>
  <si>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</si>
  <si>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</si>
  <si>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</si>
  <si>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</si>
  <si>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</si>
  <si>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</si>
  <si>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</si>
  <si>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</si>
  <si>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</si>
  <si>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</si>
  <si>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</si>
  <si>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</si>
  <si>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</si>
  <si>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</si>
  <si>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</si>
  <si>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</si>
  <si>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</si>
  <si>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</si>
  <si>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</si>
  <si>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</si>
  <si>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</si>
  <si>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</si>
  <si>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</si>
  <si>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</si>
  <si>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</si>
  <si>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</si>
  <si>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</si>
  <si>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</si>
  <si>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</si>
  <si>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</si>
  <si>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</si>
  <si>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</si>
  <si>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</si>
  <si>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</si>
  <si>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</si>
  <si>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</si>
  <si>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</si>
  <si>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</si>
  <si>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</si>
  <si>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</si>
  <si>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</si>
  <si>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</si>
  <si>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</si>
  <si>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</si>
  <si>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</si>
  <si>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</si>
  <si>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</si>
  <si>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</si>
  <si>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</si>
  <si>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</si>
  <si>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</si>
  <si>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</si>
  <si>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</si>
  <si>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</si>
  <si>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</si>
  <si>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</si>
  <si>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</si>
  <si>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</si>
  <si>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</si>
  <si>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</si>
  <si>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</si>
  <si>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</si>
  <si>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</si>
  <si>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</si>
  <si>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</si>
  <si>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</si>
  <si>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</si>
  <si>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</si>
  <si>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</si>
  <si>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</si>
  <si>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</si>
  <si>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</si>
  <si>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</si>
  <si>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</si>
  <si>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</si>
  <si>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</si>
  <si>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</si>
  <si>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</si>
  <si>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</si>
  <si>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</si>
  <si>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</si>
  <si>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</si>
  <si>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</si>
  <si>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</si>
  <si>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</si>
  <si>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</si>
  <si>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</si>
  <si>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</si>
  <si>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</si>
  <si>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</si>
  <si>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</si>
  <si>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</si>
  <si>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</si>
  <si>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</si>
  <si>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</si>
  <si>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</si>
  <si>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</si>
  <si>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</si>
  <si>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</si>
  <si>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</si>
  <si>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</si>
  <si>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</si>
  <si>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</si>
  <si>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</si>
  <si>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</si>
  <si>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</si>
  <si>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</si>
  <si>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</si>
  <si>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</si>
  <si>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</si>
  <si>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</si>
  <si>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</si>
  <si>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</si>
  <si>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</si>
  <si>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</si>
  <si>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</si>
  <si>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</si>
  <si>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</si>
  <si>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</si>
  <si>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</si>
  <si>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</si>
  <si>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</si>
  <si>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</si>
  <si>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</si>
  <si>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</si>
  <si>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</si>
  <si>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</si>
  <si>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</si>
  <si>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</si>
  <si>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</si>
  <si>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</si>
  <si>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</si>
  <si>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</si>
  <si>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</si>
  <si>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</si>
  <si>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</si>
  <si>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</si>
  <si>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</si>
  <si>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</si>
  <si>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</si>
  <si>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</si>
  <si>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</si>
  <si>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</si>
  <si>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</si>
  <si>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</si>
  <si>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</si>
  <si>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</si>
  <si>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</si>
  <si>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</si>
  <si>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</si>
  <si>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</si>
  <si>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</si>
  <si>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</si>
  <si>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</si>
  <si>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</si>
  <si>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</si>
  <si>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</si>
  <si>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</si>
  <si>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</si>
  <si>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</si>
  <si>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</si>
  <si>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</si>
  <si>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</si>
  <si>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</si>
  <si>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</si>
  <si>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</si>
  <si>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</si>
  <si>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</si>
  <si>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</si>
  <si>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</si>
  <si>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</si>
  <si>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</si>
  <si>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</si>
  <si>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</si>
  <si>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</si>
  <si>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</si>
  <si>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</si>
  <si>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</si>
  <si>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</si>
  <si>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</si>
  <si>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</si>
  <si>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</si>
  <si>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</si>
  <si>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</si>
  <si>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</si>
  <si>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</si>
  <si>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</si>
  <si>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</si>
  <si>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</si>
  <si>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</si>
  <si>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</si>
  <si>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</si>
  <si>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</si>
  <si>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</si>
  <si>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</si>
  <si>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</si>
  <si>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</si>
  <si>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</si>
  <si>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</si>
  <si>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</si>
  <si>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</si>
  <si>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</si>
  <si>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</si>
  <si>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</si>
  <si>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</si>
  <si>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</si>
  <si>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</si>
  <si>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</si>
  <si>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</si>
  <si>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</si>
  <si>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</si>
  <si>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</si>
  <si>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</si>
  <si>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</si>
  <si>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</si>
  <si>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</si>
  <si>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</si>
  <si>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</si>
  <si>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</si>
  <si>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</si>
  <si>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</si>
  <si>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</si>
  <si>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</si>
  <si>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</si>
  <si>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</si>
  <si>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</si>
  <si>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</si>
  <si>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</si>
  <si>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</si>
  <si>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</si>
  <si>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</si>
  <si>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</si>
  <si>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</si>
  <si>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</si>
  <si>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</si>
  <si>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</si>
  <si>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</si>
  <si>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</si>
  <si>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</si>
  <si>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</si>
  <si>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</si>
  <si>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</si>
  <si>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</si>
  <si>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</si>
  <si>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</si>
  <si>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</si>
  <si>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</si>
  <si>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</si>
  <si>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</si>
  <si>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</si>
  <si>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</si>
  <si>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</si>
  <si>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</si>
  <si>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</si>
  <si>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</si>
  <si>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</si>
  <si>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</si>
  <si>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</si>
  <si>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</si>
  <si>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</si>
  <si>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</si>
  <si>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</si>
  <si>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</si>
  <si>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</si>
  <si>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</si>
  <si>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</si>
  <si>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</si>
  <si>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</si>
  <si>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</si>
  <si>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</si>
  <si>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</si>
  <si>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</si>
  <si>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</si>
  <si>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</si>
  <si>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</si>
  <si>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</si>
  <si>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</si>
  <si>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</si>
  <si>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</si>
  <si>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</si>
  <si>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</si>
  <si>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</si>
  <si>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</si>
  <si>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</si>
  <si>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</si>
  <si>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</si>
  <si>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</si>
  <si>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</si>
  <si>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</si>
  <si>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</si>
  <si>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</si>
  <si>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</si>
  <si>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</si>
  <si>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</si>
  <si>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</si>
  <si>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</si>
  <si>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</si>
  <si>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</si>
  <si>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</si>
  <si>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</si>
  <si>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</si>
  <si>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</si>
  <si>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</si>
  <si>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</si>
  <si>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</si>
  <si>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</si>
  <si>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</si>
  <si>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</si>
  <si>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</si>
  <si>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</si>
  <si>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</si>
  <si>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</si>
  <si>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</si>
  <si>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</si>
  <si>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</si>
  <si>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</si>
  <si>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</si>
  <si>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</si>
  <si>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</si>
  <si>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</si>
  <si>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</si>
  <si>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</si>
  <si>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</si>
  <si>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</si>
  <si>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</si>
  <si>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</si>
  <si>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</si>
  <si>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</si>
  <si>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</si>
  <si>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</si>
  <si>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</si>
  <si>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</si>
  <si>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</si>
  <si>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</si>
  <si>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</si>
  <si>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</si>
  <si>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</si>
  <si>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</si>
  <si>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</si>
  <si>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</si>
  <si>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</si>
  <si>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</si>
  <si>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</si>
  <si>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</si>
  <si>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</si>
  <si>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</si>
  <si>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</si>
  <si>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</si>
  <si>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</si>
  <si>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</si>
  <si>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</si>
  <si>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</si>
  <si>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</si>
  <si>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</si>
  <si>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</si>
  <si>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</si>
  <si>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</si>
  <si>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</si>
  <si>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</si>
  <si>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</si>
  <si>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</si>
  <si>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</si>
  <si>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</si>
  <si>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</si>
  <si>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</si>
  <si>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</si>
  <si>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</si>
  <si>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</si>
  <si>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</si>
  <si>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</si>
  <si>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</si>
  <si>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</si>
  <si>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</si>
  <si>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</si>
  <si>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</si>
  <si>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</si>
  <si>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</si>
  <si>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</si>
  <si>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</si>
  <si>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</si>
  <si>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</si>
  <si>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</si>
  <si>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</si>
  <si>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</si>
  <si>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</si>
  <si>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</si>
  <si>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</si>
  <si>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</si>
  <si>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</si>
  <si>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</si>
  <si>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</si>
  <si>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</si>
  <si>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</si>
  <si>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</si>
  <si>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</si>
  <si>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</si>
  <si>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</si>
  <si>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</si>
  <si>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</si>
  <si>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</si>
  <si>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</si>
  <si>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</si>
  <si>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</si>
  <si>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</si>
  <si>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</si>
  <si>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</si>
  <si>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</si>
  <si>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</si>
  <si>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</si>
  <si>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</si>
  <si>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</si>
  <si>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</si>
  <si>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</si>
  <si>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</si>
  <si>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</si>
  <si>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</si>
  <si>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</si>
  <si>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</si>
  <si>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</si>
  <si>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</si>
  <si>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</si>
  <si>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</si>
  <si>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</si>
  <si>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</si>
  <si>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</si>
  <si>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</si>
  <si>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</si>
  <si>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</si>
  <si>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</si>
  <si>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</si>
  <si>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</si>
  <si>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</si>
  <si>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</si>
  <si>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</si>
  <si>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</si>
  <si>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</si>
  <si>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</si>
  <si>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</si>
  <si>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</si>
  <si>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</si>
  <si>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</si>
  <si>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</si>
  <si>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</si>
  <si>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</si>
  <si>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</si>
  <si>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</si>
  <si>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</si>
  <si>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</si>
  <si>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</si>
  <si>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</si>
  <si>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</si>
  <si>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</si>
  <si>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</si>
  <si>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</si>
  <si>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</si>
  <si>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</si>
  <si>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</si>
  <si>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</si>
  <si>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</si>
  <si>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</si>
  <si>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</si>
  <si>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</si>
  <si>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</si>
  <si>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</si>
  <si>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</si>
  <si>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</si>
  <si>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</si>
  <si>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</si>
  <si>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</si>
  <si>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</si>
  <si>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</si>
  <si>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</si>
  <si>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</si>
  <si>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</si>
  <si>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</si>
  <si>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</si>
  <si>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</si>
  <si>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</si>
  <si>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</si>
  <si>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</si>
  <si>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</si>
  <si>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</si>
  <si>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</si>
  <si>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</si>
  <si>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</si>
  <si>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</si>
  <si>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</si>
  <si>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</si>
  <si>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</si>
  <si>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</si>
  <si>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</si>
  <si>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</si>
  <si>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</si>
  <si>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</si>
  <si>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</si>
  <si>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</si>
  <si>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</si>
  <si>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</si>
  <si>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</si>
  <si>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</si>
  <si>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</si>
  <si>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</si>
  <si>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</si>
  <si>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</si>
  <si>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</si>
  <si>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</si>
  <si>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</si>
  <si>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</si>
  <si>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</si>
  <si>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</si>
  <si>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</si>
  <si>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</si>
  <si>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</si>
  <si>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</si>
  <si>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</si>
  <si>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</si>
  <si>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</si>
  <si>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</si>
  <si>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</si>
  <si>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</si>
  <si>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</si>
  <si>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</si>
  <si>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</si>
  <si>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</si>
  <si>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</si>
  <si>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</si>
  <si>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</si>
  <si>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</si>
  <si>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</si>
  <si>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</si>
  <si>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</si>
  <si>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</si>
  <si>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</si>
  <si>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</si>
  <si>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</si>
  <si>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</si>
  <si>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</si>
  <si>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</si>
  <si>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</si>
  <si>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</si>
  <si>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</si>
  <si>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</si>
  <si>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</si>
  <si>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</si>
  <si>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</si>
  <si>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</si>
  <si>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</si>
  <si>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</si>
  <si>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</si>
  <si>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</si>
  <si>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</si>
  <si>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</si>
  <si>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</si>
  <si>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</si>
  <si>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</si>
  <si>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</si>
  <si>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</si>
  <si>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</si>
  <si>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</si>
  <si>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</si>
  <si>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</si>
  <si>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</si>
  <si>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</si>
  <si>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</si>
  <si>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</si>
  <si>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</si>
  <si>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</si>
  <si>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</si>
  <si>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</si>
  <si>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</si>
  <si>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</si>
  <si>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</si>
  <si>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</si>
  <si>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</si>
  <si>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</si>
  <si>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</si>
  <si>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</si>
  <si>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</si>
  <si>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</si>
  <si>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</si>
  <si>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</si>
  <si>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</si>
  <si>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</si>
  <si>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</si>
  <si>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</si>
  <si>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</si>
  <si>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</si>
  <si>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</si>
  <si>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</si>
  <si>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</si>
  <si>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</si>
  <si>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</si>
  <si>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</si>
  <si>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</si>
  <si>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</si>
  <si>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</si>
  <si>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</si>
  <si>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</si>
  <si>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</si>
  <si>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</si>
  <si>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</si>
  <si>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</si>
  <si>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</si>
  <si>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</si>
  <si>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</si>
  <si>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</si>
  <si>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</si>
  <si>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</si>
  <si>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</si>
  <si>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</si>
  <si>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</si>
  <si>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</si>
  <si>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</si>
  <si>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</si>
  <si>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</si>
  <si>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</si>
  <si>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</si>
  <si>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</si>
  <si>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</si>
  <si>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</si>
  <si>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</si>
  <si>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</si>
  <si>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</si>
  <si>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</si>
  <si>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</si>
  <si>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</si>
  <si>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</si>
  <si>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</si>
  <si>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</si>
  <si>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</si>
  <si>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</si>
  <si>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</si>
  <si>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</si>
  <si>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</si>
  <si>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</si>
  <si>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</si>
  <si>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</si>
  <si>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</si>
  <si>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</si>
  <si>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</si>
  <si>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</si>
  <si>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</si>
  <si>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</si>
  <si>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</si>
  <si>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</si>
  <si>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</si>
  <si>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</si>
  <si>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</si>
  <si>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</si>
  <si>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</si>
  <si>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</si>
  <si>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</si>
  <si>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</si>
  <si>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</si>
  <si>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</si>
  <si>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</si>
  <si>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</si>
  <si>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</si>
  <si>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</si>
  <si>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</si>
  <si>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</si>
  <si>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</si>
  <si>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</si>
  <si>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</si>
  <si>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</si>
  <si>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</si>
  <si>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</si>
  <si>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</si>
  <si>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</si>
  <si>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</si>
  <si>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</si>
  <si>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</si>
  <si>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</si>
  <si>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</si>
  <si>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</si>
  <si>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</si>
  <si>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</si>
  <si>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</si>
  <si>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</si>
  <si>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</si>
  <si>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</si>
  <si>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</si>
  <si>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</si>
  <si>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</si>
  <si>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</si>
  <si>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</si>
  <si>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</si>
  <si>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</si>
  <si>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</si>
  <si>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</si>
  <si>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</si>
  <si>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</si>
  <si>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</si>
  <si>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</si>
  <si>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</si>
  <si>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</si>
  <si>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</si>
  <si>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</si>
  <si>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</si>
  <si>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</si>
  <si>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</si>
  <si>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</si>
  <si>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</si>
  <si>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</si>
  <si>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</si>
  <si>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</si>
  <si>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</si>
  <si>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</si>
  <si>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</si>
  <si>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</si>
  <si>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</si>
  <si>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</si>
  <si>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</si>
  <si>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</si>
  <si>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</si>
  <si>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</si>
  <si>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</si>
  <si>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</si>
  <si>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</si>
  <si>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</si>
  <si>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</si>
  <si>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</si>
  <si>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</si>
  <si>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</si>
  <si>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</si>
  <si>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</si>
  <si>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</si>
  <si>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</si>
  <si>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</si>
  <si>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</si>
  <si>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</si>
  <si>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</si>
  <si>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</si>
  <si>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</si>
  <si>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</si>
  <si>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</si>
  <si>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</si>
  <si>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</si>
  <si>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</si>
  <si>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</si>
  <si>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</si>
  <si>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</si>
  <si>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</si>
  <si>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</si>
  <si>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</si>
  <si>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</si>
  <si>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</si>
  <si>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</si>
  <si>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</si>
  <si>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</si>
  <si>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</si>
  <si>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</si>
  <si>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</si>
  <si>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</si>
  <si>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</si>
  <si>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</si>
  <si>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</si>
  <si>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</si>
  <si>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</si>
  <si>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</si>
  <si>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</si>
  <si>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</si>
  <si>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</si>
  <si>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</si>
  <si>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</si>
  <si>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</si>
  <si>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</si>
  <si>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</si>
  <si>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</si>
  <si>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</si>
  <si>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</si>
  <si>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</si>
  <si>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</si>
  <si>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</si>
  <si>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</si>
  <si>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</si>
  <si>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</si>
  <si>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</si>
  <si>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</si>
  <si>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</si>
  <si>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</si>
  <si>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</si>
  <si>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</si>
  <si>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</si>
  <si>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</si>
  <si>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</si>
  <si>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</si>
  <si>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</si>
  <si>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</si>
  <si>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</si>
  <si>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</si>
  <si>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</si>
  <si>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</si>
  <si>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</si>
  <si>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</si>
  <si>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</si>
  <si>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</si>
  <si>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</si>
  <si>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</si>
  <si>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</si>
  <si>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</si>
  <si>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</si>
  <si>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</si>
  <si>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</si>
  <si>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</si>
  <si>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</si>
  <si>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</si>
  <si>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</si>
  <si>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</si>
  <si>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</si>
  <si>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</si>
  <si>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</si>
  <si>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</si>
  <si>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</si>
  <si>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</si>
  <si>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</si>
  <si>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</si>
  <si>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</si>
  <si>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</si>
  <si>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</si>
  <si>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</si>
  <si>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</si>
  <si>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</si>
  <si>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</si>
  <si>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</si>
  <si>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</si>
  <si>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</si>
  <si>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</si>
  <si>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</si>
  <si>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</si>
  <si>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</si>
  <si>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</si>
  <si>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</si>
  <si>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</si>
  <si>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</si>
  <si>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</si>
  <si>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</si>
  <si>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</si>
  <si>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</si>
  <si>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</si>
  <si>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</si>
  <si>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</si>
  <si>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</si>
  <si>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</si>
  <si>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</si>
  <si>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</si>
  <si>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</si>
  <si>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</si>
  <si>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</si>
  <si>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</si>
  <si>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</si>
  <si>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</si>
  <si>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</si>
  <si>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</si>
  <si>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</si>
  <si>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</si>
  <si>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</si>
  <si>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</si>
  <si>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</si>
  <si>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</si>
  <si>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</si>
  <si>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</si>
  <si>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</si>
  <si>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</si>
  <si>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</si>
  <si>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</si>
  <si>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</si>
  <si>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</si>
  <si>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</si>
  <si>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</si>
  <si>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</si>
  <si>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</si>
  <si>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</si>
  <si>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</si>
  <si>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</si>
  <si>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</si>
  <si>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</si>
  <si>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</si>
  <si>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</si>
  <si>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</si>
  <si>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</si>
  <si>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</si>
  <si>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</si>
  <si>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</si>
  <si>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</si>
  <si>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</si>
  <si>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</si>
  <si>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</si>
  <si>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</si>
  <si>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</si>
  <si>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</si>
  <si>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</si>
  <si>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</si>
  <si>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</si>
  <si>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</si>
  <si>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</si>
  <si>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</si>
  <si>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</si>
  <si>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</si>
  <si>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</si>
  <si>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</si>
  <si>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</si>
  <si>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</si>
  <si>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</si>
  <si>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</si>
  <si>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</si>
  <si>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</si>
  <si>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</si>
  <si>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</si>
  <si>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</si>
  <si>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</si>
  <si>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</si>
  <si>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</si>
  <si>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</si>
  <si>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</si>
  <si>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</si>
  <si>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</si>
  <si>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</si>
  <si>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</si>
  <si>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</si>
  <si>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</si>
  <si>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</si>
  <si>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</si>
  <si>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</si>
  <si>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</si>
  <si>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</si>
  <si>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</si>
  <si>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</si>
  <si>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</si>
  <si>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</si>
  <si>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</si>
  <si>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</si>
  <si>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</si>
  <si>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</si>
  <si>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</si>
  <si>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</si>
  <si>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</si>
  <si>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</si>
  <si>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</si>
  <si>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</si>
  <si>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</si>
  <si>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</si>
  <si>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</si>
  <si>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</si>
  <si>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</si>
  <si>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</si>
  <si>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</si>
  <si>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</si>
  <si>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</si>
  <si>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</si>
  <si>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</si>
  <si>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</si>
  <si>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</si>
  <si>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</si>
  <si>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</si>
  <si>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</si>
  <si>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</si>
  <si>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</si>
  <si>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</si>
  <si>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</si>
  <si>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</si>
  <si>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</si>
  <si>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</si>
  <si>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</si>
  <si>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</si>
  <si>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</si>
  <si>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</si>
  <si>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</si>
  <si>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</si>
  <si>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</si>
  <si>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</si>
  <si>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</si>
  <si>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</si>
  <si>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</si>
  <si>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</si>
  <si>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</si>
  <si>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</si>
  <si>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</si>
  <si>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</si>
  <si>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</si>
  <si>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</si>
  <si>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</si>
  <si>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</si>
  <si>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</si>
  <si>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</si>
  <si>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</si>
  <si>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</si>
  <si>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</si>
  <si>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</si>
  <si>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</si>
  <si>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</si>
  <si>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</si>
  <si>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</si>
  <si>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</si>
  <si>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</si>
  <si>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</si>
  <si>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</si>
  <si>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</si>
  <si>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</si>
  <si>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</si>
  <si>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</si>
  <si>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</si>
  <si>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</si>
  <si>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</si>
  <si>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</si>
  <si>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</si>
  <si>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</si>
  <si>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</si>
  <si>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</si>
  <si>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</si>
  <si>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</si>
  <si>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</si>
  <si>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</si>
  <si>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</si>
  <si>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</si>
  <si>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</si>
  <si>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</si>
  <si>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</si>
  <si>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</si>
  <si>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</si>
  <si>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</si>
  <si>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</si>
  <si>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</si>
  <si>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</si>
  <si>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</si>
  <si>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</si>
  <si>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</si>
  <si>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</si>
  <si>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</si>
  <si>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</si>
  <si>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</si>
  <si>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</si>
  <si>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</si>
  <si>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</si>
  <si>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</si>
  <si>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</si>
  <si>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</si>
  <si>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</si>
  <si>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</si>
  <si>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</si>
  <si>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</si>
  <si>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</si>
  <si>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</si>
  <si>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</si>
  <si>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</si>
  <si>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</si>
  <si>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</si>
  <si>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</si>
  <si>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</si>
  <si>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</si>
  <si>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</si>
  <si>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</si>
  <si>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</si>
  <si>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</si>
  <si>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</si>
  <si>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</si>
  <si>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</si>
  <si>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</si>
  <si>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</si>
  <si>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</si>
  <si>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</si>
  <si>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</si>
  <si>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</si>
  <si>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</si>
  <si>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</si>
  <si>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</si>
  <si>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</si>
  <si>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</si>
  <si>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</si>
  <si>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</si>
  <si>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</si>
  <si>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</si>
  <si>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</si>
  <si>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</si>
  <si>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</si>
  <si>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</si>
  <si>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</si>
  <si>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</si>
  <si>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</si>
  <si>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</si>
  <si>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</si>
  <si>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</si>
  <si>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</si>
  <si>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</si>
  <si>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</si>
  <si>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</si>
  <si>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</si>
  <si>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</si>
  <si>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</si>
  <si>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</si>
  <si>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</si>
  <si>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</si>
  <si>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</si>
  <si>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</si>
  <si>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</si>
  <si>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</si>
  <si>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</si>
  <si>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</si>
  <si>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</si>
  <si>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</si>
  <si>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</si>
  <si>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</si>
  <si>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</si>
  <si>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</si>
  <si>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</si>
  <si>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</si>
  <si>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</si>
  <si>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</si>
  <si>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</si>
  <si>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</si>
  <si>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</si>
  <si>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</si>
  <si>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</si>
  <si>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</si>
  <si>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</si>
  <si>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</si>
  <si>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</si>
  <si>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</si>
  <si>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</si>
  <si>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</si>
  <si>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</si>
  <si>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</si>
  <si>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</si>
  <si>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</si>
  <si>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</si>
  <si>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</si>
  <si>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</si>
  <si>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</si>
  <si>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</si>
  <si>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</si>
  <si>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</si>
  <si>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</si>
  <si>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</si>
  <si>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</si>
  <si>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</si>
  <si>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</si>
  <si>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</si>
  <si>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</si>
  <si>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</si>
  <si>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</si>
  <si>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</si>
  <si>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</si>
  <si>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</si>
  <si>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</si>
  <si>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</si>
  <si>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</si>
  <si>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</si>
  <si>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</si>
  <si>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</si>
  <si>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</si>
  <si>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</si>
  <si>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</si>
  <si>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</si>
  <si>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</si>
  <si>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</si>
  <si>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</si>
  <si>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</si>
  <si>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</si>
  <si>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</si>
  <si>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</si>
  <si>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</si>
  <si>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</si>
  <si>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</si>
  <si>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</si>
  <si>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</si>
  <si>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</si>
  <si>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</si>
  <si>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</si>
  <si>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</si>
  <si>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</si>
  <si>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</si>
  <si>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</si>
  <si>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</si>
  <si>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</si>
  <si>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</si>
  <si>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</si>
  <si>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</si>
  <si>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</si>
  <si>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</si>
  <si>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</si>
  <si>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</si>
  <si>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</si>
  <si>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</si>
  <si>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</si>
  <si>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</si>
  <si>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</si>
  <si>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</si>
  <si>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</si>
  <si>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</si>
  <si>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</si>
  <si>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</si>
  <si>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</si>
  <si>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</si>
  <si>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</si>
  <si>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</si>
  <si>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</si>
  <si>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</si>
  <si>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</si>
  <si>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</si>
  <si>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</si>
  <si>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</si>
  <si>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</si>
  <si>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</si>
  <si>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</si>
  <si>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</si>
  <si>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</si>
  <si>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</si>
  <si>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</si>
  <si>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</si>
  <si>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</si>
  <si>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</si>
  <si>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</si>
  <si>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</si>
  <si>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</si>
  <si>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</si>
  <si>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</si>
  <si>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</si>
  <si>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</si>
  <si>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</si>
  <si>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</si>
  <si>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</si>
  <si>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</si>
  <si>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</si>
  <si>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</si>
  <si>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</si>
  <si>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</si>
  <si>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</si>
  <si>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</si>
  <si>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</si>
  <si>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</si>
  <si>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</si>
  <si>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</si>
  <si>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</si>
  <si>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</si>
  <si>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</si>
  <si>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</si>
  <si>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</si>
  <si>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</si>
  <si>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</si>
  <si>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</si>
  <si>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</si>
  <si>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</si>
  <si>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</si>
  <si>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</si>
  <si>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</si>
  <si>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</si>
  <si>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</si>
  <si>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</si>
  <si>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</si>
  <si>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</si>
  <si>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</si>
  <si>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</si>
  <si>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</si>
  <si>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</si>
  <si>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</si>
  <si>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</si>
  <si>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</si>
  <si>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</si>
  <si>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</si>
  <si>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</si>
  <si>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</si>
  <si>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</si>
  <si>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</si>
  <si>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</si>
  <si>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</si>
  <si>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</si>
  <si>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</si>
  <si>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</si>
  <si>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</si>
  <si>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</si>
  <si>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</si>
  <si>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</si>
  <si>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</si>
  <si>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</si>
  <si>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</si>
  <si>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</si>
  <si>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</si>
  <si>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</si>
  <si>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</si>
  <si>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</si>
  <si>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</si>
  <si>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</si>
  <si>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</si>
  <si>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</si>
  <si>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</si>
  <si>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</si>
  <si>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</si>
  <si>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</si>
  <si>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</si>
  <si>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</si>
  <si>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</si>
  <si>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</si>
  <si>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</si>
  <si>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</si>
  <si>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</si>
  <si>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</si>
  <si>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</si>
  <si>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</si>
  <si>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</si>
  <si>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</si>
  <si>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</si>
  <si>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</si>
  <si>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</si>
  <si>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</si>
  <si>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</si>
  <si>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</si>
  <si>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</si>
  <si>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</si>
  <si>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</si>
  <si>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</si>
  <si>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</si>
  <si>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</si>
  <si>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</si>
  <si>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</si>
  <si>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</si>
  <si>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</si>
  <si>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</si>
  <si>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</si>
  <si>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</si>
  <si>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</si>
  <si>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</si>
  <si>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</si>
  <si>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</si>
  <si>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</si>
  <si>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</si>
  <si>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</si>
  <si>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</si>
  <si>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</si>
  <si>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</si>
  <si>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</si>
  <si>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</si>
  <si>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</si>
  <si>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</si>
  <si>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</si>
  <si>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</si>
  <si>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</si>
  <si>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</si>
  <si>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</si>
  <si>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</si>
  <si>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</si>
  <si>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</si>
  <si>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</si>
  <si>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</si>
  <si>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</si>
  <si>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</si>
  <si>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</si>
  <si>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</si>
  <si>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</si>
  <si>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</si>
  <si>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</si>
  <si>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</si>
  <si>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</si>
  <si>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</si>
  <si>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</si>
  <si>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</si>
  <si>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</si>
  <si>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</si>
  <si>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</si>
  <si>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</si>
  <si>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</si>
  <si>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</si>
  <si>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</si>
  <si>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</si>
  <si>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</si>
  <si>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</si>
  <si>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</si>
  <si>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</si>
  <si>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</si>
  <si>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</si>
  <si>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</si>
  <si>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</si>
  <si>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</si>
  <si>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</si>
  <si>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</si>
  <si>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</si>
  <si>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</si>
  <si>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</si>
  <si>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</si>
  <si>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</si>
  <si>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</si>
  <si>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</si>
  <si>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</si>
  <si>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</si>
  <si>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</si>
  <si>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</si>
  <si>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</si>
  <si>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</si>
  <si>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</si>
  <si>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</si>
  <si>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</si>
  <si>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</si>
  <si>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</si>
  <si>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</si>
  <si>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</si>
  <si>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</si>
  <si>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</si>
  <si>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</si>
  <si>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</si>
  <si>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</si>
  <si>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</si>
  <si>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</si>
  <si>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</si>
  <si>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</si>
  <si>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</si>
  <si>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</si>
  <si>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</si>
  <si>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</si>
  <si>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</si>
  <si>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</si>
  <si>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</si>
  <si>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</si>
  <si>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</si>
  <si>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</si>
  <si>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</si>
  <si>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</si>
  <si>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</si>
  <si>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</si>
  <si>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</si>
  <si>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</si>
  <si>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</si>
  <si>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</si>
  <si>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</si>
  <si>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</si>
  <si>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</si>
  <si>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</si>
  <si>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</si>
  <si>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</si>
  <si>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</si>
  <si>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</si>
  <si>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</si>
  <si>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</si>
  <si>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</si>
  <si>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</si>
  <si>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</si>
  <si>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</si>
  <si>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</si>
  <si>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</si>
  <si>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</si>
  <si>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</si>
  <si>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</si>
  <si>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</si>
  <si>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</si>
  <si>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</si>
  <si>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</si>
  <si>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</si>
  <si>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</si>
  <si>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</si>
  <si>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</si>
  <si>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</si>
  <si>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</si>
  <si>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</si>
  <si>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</si>
  <si>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</si>
  <si>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</si>
  <si>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</si>
  <si>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</si>
  <si>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</si>
  <si>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</si>
  <si>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</si>
  <si>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</si>
  <si>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</si>
  <si>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</si>
  <si>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</si>
  <si>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</si>
  <si>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</si>
  <si>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</si>
  <si>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</si>
  <si>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</si>
  <si>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</si>
  <si>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</si>
  <si>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</si>
  <si>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</si>
  <si>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</si>
  <si>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</si>
  <si>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</si>
  <si>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</si>
  <si>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</si>
  <si>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</si>
  <si>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</si>
  <si>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</si>
  <si>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</si>
  <si>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</si>
  <si>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</si>
  <si>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</si>
  <si>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</si>
  <si>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</si>
  <si>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</si>
  <si>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</si>
  <si>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</si>
  <si>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</si>
  <si>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</si>
  <si>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</si>
  <si>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</si>
  <si>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</si>
  <si>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</si>
  <si>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</si>
  <si>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</si>
  <si>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</si>
  <si>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</si>
  <si>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</si>
  <si>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</si>
  <si>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</si>
  <si>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</si>
  <si>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</si>
  <si>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</si>
  <si>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</si>
  <si>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</si>
  <si>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</si>
  <si>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</si>
  <si>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</si>
  <si>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</si>
  <si>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</si>
  <si>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</si>
  <si>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</si>
  <si>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</si>
  <si>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</si>
  <si>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</si>
  <si>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</si>
  <si>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</si>
  <si>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</si>
  <si>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</si>
  <si>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</si>
  <si>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</si>
  <si>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</si>
  <si>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</si>
  <si>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</si>
  <si>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</si>
  <si>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</si>
  <si>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</si>
  <si>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</si>
  <si>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</si>
  <si>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</si>
  <si>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</si>
  <si>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</si>
  <si>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</si>
  <si>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</si>
  <si>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</si>
  <si>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</si>
  <si>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</si>
  <si>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</si>
  <si>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</si>
  <si>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</si>
  <si>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</si>
  <si>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</si>
  <si>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</si>
  <si>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</si>
  <si>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</si>
  <si>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</si>
  <si>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</si>
  <si>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</si>
  <si>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</si>
  <si>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</si>
  <si>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</si>
  <si>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</si>
  <si>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</si>
  <si>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</si>
  <si>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</si>
  <si>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</si>
  <si>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</si>
  <si>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</si>
  <si>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</si>
  <si>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</si>
  <si>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</si>
  <si>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</si>
  <si>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</si>
  <si>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</si>
  <si>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</si>
  <si>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</si>
  <si>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</si>
  <si>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</si>
  <si>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</si>
  <si>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</si>
  <si>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</si>
  <si>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</si>
  <si>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</si>
  <si>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</si>
  <si>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</si>
  <si>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</si>
  <si>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</si>
  <si>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</si>
  <si>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</si>
  <si>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</si>
  <si>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</si>
  <si>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</si>
  <si>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</si>
  <si>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</si>
  <si>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</si>
  <si>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</si>
  <si>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</si>
  <si>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</si>
  <si>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</si>
  <si>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</si>
  <si>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</si>
  <si>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</si>
  <si>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</si>
  <si>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</si>
  <si>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</si>
  <si>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</si>
  <si>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</si>
  <si>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</si>
  <si>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</si>
  <si>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</si>
  <si>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</si>
  <si>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</si>
  <si>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</si>
  <si>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</si>
  <si>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</si>
  <si>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</si>
  <si>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</si>
  <si>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</si>
  <si>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</si>
  <si>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</si>
  <si>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</si>
  <si>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</si>
  <si>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</si>
  <si>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</si>
  <si>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</si>
  <si>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</si>
  <si>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</si>
  <si>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</si>
  <si>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</si>
  <si>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</si>
  <si>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</si>
  <si>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</si>
  <si>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</si>
  <si>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</si>
  <si>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</si>
  <si>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</si>
  <si>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</si>
  <si>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</si>
  <si>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</si>
  <si>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</si>
  <si>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</si>
  <si>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</si>
  <si>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</si>
  <si>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</si>
  <si>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</si>
  <si>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</si>
  <si>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</si>
  <si>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</si>
  <si>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</si>
  <si>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</si>
  <si>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</si>
  <si>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</si>
  <si>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</si>
  <si>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</si>
  <si>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</si>
  <si>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</si>
  <si>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</si>
  <si>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</si>
  <si>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</si>
  <si>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</si>
  <si>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</si>
  <si>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</si>
  <si>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</si>
  <si>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</si>
  <si>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</si>
  <si>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</si>
  <si>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</si>
  <si>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</si>
  <si>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</si>
  <si>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</si>
  <si>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</si>
  <si>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</si>
  <si>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</si>
  <si>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</si>
  <si>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</si>
  <si>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</si>
  <si>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</si>
  <si>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</si>
  <si>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</si>
  <si>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</si>
  <si>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</si>
  <si>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</si>
  <si>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</si>
  <si>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</si>
  <si>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</si>
  <si>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</si>
  <si>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</si>
  <si>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</si>
  <si>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</si>
  <si>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</si>
  <si>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</si>
  <si>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</si>
  <si>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</si>
  <si>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</si>
  <si>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</si>
  <si>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</si>
  <si>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</si>
  <si>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</si>
  <si>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</si>
  <si>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</si>
  <si>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</si>
  <si>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</si>
  <si>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</si>
  <si>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</si>
  <si>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</si>
  <si>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</si>
  <si>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</si>
  <si>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</si>
  <si>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</si>
  <si>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</si>
  <si>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</si>
  <si>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</si>
  <si>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</si>
  <si>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</si>
  <si>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</si>
  <si>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</si>
  <si>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</si>
  <si>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</si>
  <si>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</si>
  <si>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</si>
  <si>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</si>
  <si>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</si>
  <si>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</si>
  <si>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</si>
  <si>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</si>
  <si>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</si>
  <si>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</si>
  <si>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</si>
  <si>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</si>
  <si>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</si>
  <si>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</si>
  <si>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</si>
  <si>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</si>
  <si>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</si>
  <si>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</si>
  <si>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</si>
  <si>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</si>
  <si>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</si>
  <si>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</si>
  <si>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</si>
  <si>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</si>
  <si>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</si>
  <si>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</si>
  <si>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</si>
  <si>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</si>
  <si>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</si>
  <si>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</si>
  <si>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</si>
  <si>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</si>
  <si>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</si>
  <si>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</si>
  <si>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</si>
  <si>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</si>
  <si>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</si>
  <si>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</si>
  <si>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</si>
  <si>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</si>
  <si>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</si>
  <si>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</si>
  <si>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</si>
  <si>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</si>
  <si>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</si>
  <si>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</si>
  <si>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</si>
  <si>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</si>
  <si>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</si>
  <si>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</si>
  <si>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</si>
  <si>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</si>
  <si>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</si>
  <si>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</si>
  <si>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</si>
  <si>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</si>
  <si>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</si>
  <si>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</si>
  <si>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</si>
  <si>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</si>
  <si>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</si>
  <si>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</si>
  <si>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</si>
  <si>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</si>
  <si>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</si>
  <si>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</si>
  <si>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</si>
  <si>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</si>
  <si>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</si>
  <si>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</si>
  <si>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</si>
  <si>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</si>
  <si>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</si>
  <si>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</si>
  <si>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</si>
  <si>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</si>
  <si>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</si>
  <si>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</si>
  <si>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</si>
  <si>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</si>
  <si>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</si>
  <si>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</si>
  <si>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</si>
  <si>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</si>
  <si>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</si>
  <si>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</si>
  <si>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</si>
  <si>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</si>
  <si>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</si>
  <si>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</si>
  <si>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</si>
  <si>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</si>
  <si>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</si>
  <si>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</si>
  <si>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</si>
  <si>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</si>
  <si>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</si>
  <si>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</si>
  <si>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</si>
  <si>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</si>
  <si>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</si>
  <si>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</si>
  <si>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</si>
  <si>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</si>
  <si>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</si>
  <si>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</si>
  <si>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</si>
  <si>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</si>
  <si>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</si>
  <si>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</si>
  <si>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</si>
  <si>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</si>
  <si>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</si>
  <si>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</si>
  <si>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</si>
  <si>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</si>
  <si>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</si>
  <si>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</si>
  <si>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</si>
  <si>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</si>
  <si>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</si>
  <si>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</si>
  <si>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</si>
  <si>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</si>
  <si>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</si>
  <si>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</si>
  <si>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</si>
  <si>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</si>
  <si>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</si>
  <si>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</si>
  <si>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</si>
  <si>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</si>
  <si>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</si>
  <si>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</si>
  <si>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</si>
  <si>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</si>
  <si>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</si>
  <si>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</si>
  <si>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</si>
  <si>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</si>
  <si>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</si>
  <si>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</si>
  <si>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</si>
  <si>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</si>
  <si>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</si>
  <si>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</si>
  <si>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</si>
  <si>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</si>
  <si>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</si>
  <si>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</si>
  <si>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</si>
  <si>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</si>
  <si>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</si>
  <si>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</si>
  <si>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</si>
  <si>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</si>
  <si>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</si>
  <si>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</si>
  <si>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</si>
  <si>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</si>
  <si>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</si>
  <si>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</si>
  <si>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</si>
  <si>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</si>
  <si>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</si>
  <si>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</si>
  <si>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</si>
  <si>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</si>
  <si>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</si>
  <si>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</si>
  <si>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</si>
  <si>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</si>
  <si>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</si>
  <si>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</si>
  <si>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</si>
  <si>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</si>
  <si>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</si>
  <si>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</si>
  <si>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</si>
  <si>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</si>
  <si>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</si>
  <si>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</si>
  <si>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</si>
  <si>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</si>
  <si>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</si>
  <si>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</si>
  <si>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</si>
  <si>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</si>
  <si>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</si>
  <si>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</si>
  <si>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</si>
  <si>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</si>
  <si>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</si>
  <si>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</si>
  <si>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</si>
  <si>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</si>
  <si>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</si>
  <si>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</si>
  <si>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</si>
  <si>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</si>
  <si>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</si>
  <si>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</si>
  <si>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</si>
  <si>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</si>
  <si>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</si>
  <si>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</si>
  <si>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</si>
  <si>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</si>
  <si>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</si>
  <si>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</si>
  <si>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</si>
  <si>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</si>
  <si>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</si>
  <si>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</si>
  <si>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</si>
  <si>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</si>
  <si>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</si>
  <si>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</si>
  <si>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</si>
  <si>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</si>
  <si>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</si>
  <si>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</si>
  <si>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</si>
  <si>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</si>
  <si>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</si>
  <si>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</si>
  <si>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</si>
  <si>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</si>
  <si>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</si>
  <si>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</si>
  <si>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</si>
  <si>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</si>
  <si>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</si>
  <si>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</si>
  <si>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</si>
  <si>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</si>
  <si>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</si>
  <si>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</si>
  <si>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</si>
  <si>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</si>
  <si>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</si>
  <si>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</si>
  <si>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</si>
  <si>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</si>
  <si>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</si>
  <si>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</si>
  <si>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</si>
  <si>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</si>
  <si>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</si>
  <si>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</si>
  <si>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</si>
  <si>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</si>
  <si>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</si>
  <si>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</si>
  <si>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</si>
  <si>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</si>
  <si>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</si>
  <si>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</si>
  <si>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</si>
  <si>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</si>
  <si>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</si>
  <si>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</si>
  <si>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</si>
  <si>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</si>
  <si>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</si>
  <si>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</si>
  <si>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</si>
  <si>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</si>
  <si>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</si>
  <si>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</si>
  <si>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</si>
  <si>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</si>
  <si>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</si>
  <si>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</si>
  <si>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</si>
  <si>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</si>
  <si>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</si>
  <si>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</si>
  <si>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</si>
  <si>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</si>
  <si>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</si>
  <si>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</si>
  <si>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</si>
  <si>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</si>
  <si>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</si>
  <si>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</si>
  <si>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</si>
  <si>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</si>
  <si>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</si>
  <si>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</si>
  <si>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</si>
  <si>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</si>
  <si>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</si>
  <si>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</si>
  <si>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</si>
  <si>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</si>
  <si>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</si>
  <si>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</si>
  <si>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</si>
  <si>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</si>
  <si>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</si>
  <si>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</si>
  <si>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</si>
  <si>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</si>
  <si>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</si>
  <si>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</si>
  <si>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</si>
  <si>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</si>
  <si>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</si>
  <si>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</si>
  <si>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</si>
  <si>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</si>
  <si>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</si>
  <si>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</si>
  <si>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</si>
  <si>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</si>
  <si>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</si>
  <si>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</si>
  <si>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</si>
  <si>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</si>
  <si>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</si>
  <si>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</si>
  <si>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</si>
  <si>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</si>
  <si>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</si>
  <si>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</si>
  <si>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</si>
  <si>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</si>
  <si>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</si>
  <si>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</si>
  <si>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</si>
  <si>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</si>
  <si>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</si>
  <si>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</si>
  <si>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</si>
  <si>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</si>
  <si>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</si>
  <si>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</si>
  <si>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</si>
  <si>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</si>
  <si>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</si>
  <si>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</si>
  <si>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</si>
  <si>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</si>
  <si>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</si>
  <si>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</si>
  <si>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</si>
  <si>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</si>
  <si>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</si>
  <si>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</si>
  <si>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</si>
  <si>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</si>
  <si>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</si>
  <si>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</si>
  <si>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</si>
  <si>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</si>
  <si>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</si>
  <si>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</si>
  <si>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</si>
  <si>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</si>
  <si>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</si>
  <si>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</si>
  <si>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</si>
  <si>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</si>
  <si>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</si>
  <si>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</si>
  <si>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</si>
  <si>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</si>
  <si>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</si>
  <si>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</si>
  <si>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</si>
  <si>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</si>
  <si>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</si>
  <si>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</si>
  <si>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</si>
  <si>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</si>
  <si>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</si>
  <si>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</si>
  <si>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</si>
  <si>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</si>
  <si>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</si>
  <si>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</si>
  <si>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</si>
  <si>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</si>
  <si>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</si>
  <si>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</si>
  <si>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</si>
  <si>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</si>
  <si>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</si>
  <si>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</si>
  <si>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</si>
  <si>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</si>
  <si>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</si>
  <si>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</si>
  <si>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</si>
  <si>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</si>
  <si>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</si>
  <si>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</si>
  <si>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</si>
  <si>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</si>
  <si>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</si>
  <si>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</si>
  <si>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</si>
  <si>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</si>
  <si>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</si>
  <si>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</si>
  <si>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</si>
  <si>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</si>
  <si>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</si>
  <si>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</si>
  <si>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</si>
  <si>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</si>
  <si>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</si>
  <si>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</si>
  <si>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</si>
  <si>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</si>
  <si>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</si>
  <si>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</si>
  <si>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</si>
  <si>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</si>
  <si>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</si>
  <si>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</si>
  <si>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</si>
  <si>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</si>
  <si>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</si>
  <si>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</si>
  <si>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</si>
  <si>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</si>
  <si>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</si>
  <si>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</si>
  <si>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</si>
  <si>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</si>
  <si>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</si>
  <si>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</si>
  <si>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</si>
  <si>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</si>
  <si>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</si>
  <si>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</si>
  <si>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</si>
  <si>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</si>
  <si>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</si>
  <si>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</si>
  <si>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</si>
  <si>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</si>
  <si>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</si>
  <si>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</si>
  <si>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</si>
  <si>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</si>
  <si>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</si>
  <si>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</si>
  <si>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</si>
  <si>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</si>
  <si>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</si>
  <si>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</si>
  <si>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</si>
  <si>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</si>
  <si>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</si>
  <si>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</si>
  <si>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</si>
  <si>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</si>
  <si>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</si>
  <si>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</si>
  <si>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</si>
  <si>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</si>
  <si>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</si>
  <si>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</si>
  <si>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</si>
  <si>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</si>
  <si>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</si>
  <si>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</si>
  <si>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</si>
  <si>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</si>
  <si>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</si>
  <si>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</si>
  <si>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</si>
  <si>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</si>
  <si>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</si>
  <si>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</si>
  <si>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</si>
  <si>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</si>
  <si>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</si>
  <si>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</si>
  <si>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</si>
  <si>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</si>
  <si>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</si>
  <si>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</si>
  <si>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</si>
  <si>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</si>
  <si>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</si>
  <si>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</si>
  <si>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</si>
  <si>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</si>
  <si>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</si>
  <si>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</si>
  <si>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</si>
  <si>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</si>
  <si>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</si>
  <si>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</si>
  <si>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</si>
  <si>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</si>
  <si>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</si>
  <si>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</si>
  <si>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</si>
  <si>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</si>
  <si>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</si>
  <si>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</si>
  <si>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</si>
  <si>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</si>
  <si>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</si>
  <si>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</si>
  <si>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</si>
  <si>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</si>
  <si>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</si>
  <si>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</si>
  <si>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</si>
  <si>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</si>
  <si>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</si>
  <si>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</si>
  <si>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</si>
  <si>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</si>
  <si>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</si>
  <si>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</si>
  <si>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</si>
  <si>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</si>
  <si>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</si>
  <si>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</si>
  <si>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</si>
  <si>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</si>
  <si>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</si>
  <si>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</si>
  <si>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</si>
  <si>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</si>
  <si>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</si>
  <si>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</si>
  <si>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</si>
  <si>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</si>
  <si>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</si>
  <si>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</si>
  <si>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</si>
  <si>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</si>
  <si>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</si>
  <si>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</si>
  <si>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</si>
  <si>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</si>
  <si>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</si>
  <si>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</si>
  <si>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</si>
  <si>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</si>
  <si>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</si>
  <si>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</si>
  <si>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</si>
  <si>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</si>
  <si>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</si>
  <si>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</si>
  <si>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</si>
  <si>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</si>
  <si>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</si>
  <si>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</si>
  <si>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</si>
  <si>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</si>
  <si>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</si>
  <si>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</si>
  <si>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</si>
  <si>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</si>
  <si>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</si>
  <si>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</si>
  <si>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</si>
  <si>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</si>
  <si>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</si>
  <si>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</si>
  <si>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</si>
  <si>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</si>
  <si>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</si>
  <si>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</si>
  <si>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</si>
  <si>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</si>
  <si>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</si>
  <si>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</si>
  <si>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</si>
  <si>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</si>
  <si>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</si>
  <si>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</si>
  <si>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</si>
  <si>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</si>
  <si>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</si>
  <si>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</si>
  <si>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</si>
  <si>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</si>
  <si>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</si>
  <si>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</si>
  <si>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</si>
  <si>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</si>
  <si>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</si>
  <si>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</si>
  <si>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</si>
  <si>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</si>
  <si>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</si>
  <si>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</si>
  <si>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</si>
  <si>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</si>
  <si>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</si>
  <si>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</si>
  <si>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</si>
  <si>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</si>
  <si>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</si>
  <si>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</si>
  <si>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</si>
  <si>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</si>
  <si>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</si>
  <si>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</si>
  <si>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</si>
  <si>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</si>
  <si>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</si>
  <si>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</si>
  <si>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</si>
  <si>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</si>
  <si>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</si>
  <si>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</si>
  <si>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</si>
  <si>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</si>
  <si>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</si>
  <si>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</si>
  <si>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</si>
  <si>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</si>
  <si>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</si>
  <si>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</si>
  <si>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</si>
  <si>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</si>
  <si>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</si>
  <si>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</si>
  <si>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</si>
  <si>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</si>
  <si>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</si>
  <si>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</si>
  <si>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</si>
  <si>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</si>
  <si>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</si>
  <si>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</si>
  <si>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</si>
  <si>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</si>
  <si>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</si>
  <si>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</si>
  <si>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</si>
  <si>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</si>
  <si>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</si>
  <si>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</si>
  <si>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</si>
  <si>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</si>
  <si>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</si>
  <si>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</si>
  <si>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</si>
  <si>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</si>
  <si>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</si>
  <si>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</si>
  <si>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</si>
  <si>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</si>
  <si>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</si>
  <si>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</si>
  <si>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</si>
  <si>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</si>
  <si>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</si>
  <si>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</si>
  <si>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</si>
  <si>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</si>
  <si>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</si>
  <si>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</si>
  <si>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</si>
  <si>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</si>
  <si>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</si>
  <si>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</si>
  <si>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</si>
  <si>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</si>
  <si>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</si>
  <si>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</si>
  <si>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</si>
  <si>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</si>
  <si>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</si>
  <si>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</si>
  <si>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</si>
  <si>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</si>
  <si>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</si>
  <si>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</si>
  <si>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</si>
  <si>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</si>
  <si>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</si>
  <si>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</si>
  <si>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</si>
  <si>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</si>
  <si>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</si>
  <si>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</si>
  <si>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</si>
  <si>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</si>
  <si>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</si>
  <si>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</si>
  <si>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</si>
  <si>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</si>
  <si>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</si>
  <si>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</si>
  <si>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</si>
  <si>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</si>
  <si>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</si>
  <si>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</si>
  <si>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</si>
  <si>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</si>
  <si>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</si>
  <si>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</si>
  <si>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</si>
  <si>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</si>
  <si>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</si>
  <si>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</si>
  <si>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</si>
  <si>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</si>
  <si>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</si>
  <si>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</si>
  <si>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</si>
  <si>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</si>
  <si>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</si>
  <si>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</si>
  <si>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</si>
  <si>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</si>
  <si>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</si>
  <si>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</si>
  <si>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</si>
  <si>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</si>
  <si>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</si>
  <si>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</si>
  <si>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</si>
  <si>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</si>
  <si>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</si>
  <si>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</si>
  <si>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</si>
  <si>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</si>
  <si>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</si>
  <si>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</si>
  <si>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</si>
  <si>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</si>
  <si>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</si>
  <si>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</si>
  <si>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</si>
  <si>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</si>
  <si>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</si>
  <si>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</si>
  <si>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</si>
  <si>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</si>
  <si>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</si>
  <si>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</si>
  <si>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</si>
  <si>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</si>
  <si>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</si>
  <si>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</si>
  <si>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</si>
  <si>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</si>
  <si>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</si>
  <si>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</si>
  <si>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</si>
  <si>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</si>
  <si>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</si>
  <si>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</si>
  <si>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</si>
  <si>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</si>
  <si>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</si>
  <si>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</si>
  <si>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</si>
  <si>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</si>
  <si>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</si>
  <si>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</si>
  <si>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</si>
  <si>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</si>
  <si>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</si>
  <si>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</si>
  <si>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</si>
  <si>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</si>
  <si>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</si>
  <si>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</si>
  <si>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</si>
  <si>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</si>
  <si>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</si>
  <si>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</si>
  <si>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</si>
  <si>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</si>
  <si>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</si>
  <si>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</si>
  <si>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</si>
  <si>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</si>
  <si>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</si>
  <si>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</si>
  <si>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</si>
  <si>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</si>
  <si>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</si>
  <si>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</si>
  <si>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</si>
  <si>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</si>
  <si>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</si>
  <si>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</si>
  <si>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</si>
  <si>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</si>
  <si>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</si>
  <si>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</si>
  <si>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</si>
  <si>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</si>
  <si>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</si>
  <si>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</si>
  <si>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</si>
  <si>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</si>
  <si>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</si>
  <si>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</si>
  <si>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</si>
  <si>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</si>
  <si>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</si>
  <si>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</si>
  <si>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</si>
  <si>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</si>
  <si>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</si>
  <si>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</si>
  <si>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</si>
  <si>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</si>
  <si>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</si>
  <si>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</si>
  <si>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</si>
  <si>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</si>
  <si>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</si>
  <si>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</si>
  <si>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</si>
  <si>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</si>
  <si>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</si>
  <si>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</si>
  <si>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</si>
  <si>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</si>
  <si>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</si>
  <si>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</si>
  <si>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</si>
  <si>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</si>
  <si>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</si>
  <si>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</si>
  <si>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</si>
  <si>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</si>
  <si>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</si>
  <si>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</si>
  <si>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</si>
  <si>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</si>
  <si>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</si>
  <si>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</si>
  <si>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</si>
  <si>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</si>
  <si>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</si>
  <si>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</si>
  <si>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</si>
  <si>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</si>
  <si>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</si>
  <si>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</si>
  <si>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</si>
  <si>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</si>
  <si>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</si>
  <si>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</si>
  <si>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</si>
  <si>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</si>
  <si>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</si>
  <si>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</si>
  <si>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</si>
  <si>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</si>
  <si>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</si>
  <si>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</si>
  <si>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</si>
  <si>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</si>
  <si>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</si>
  <si>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</si>
  <si>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</si>
  <si>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</si>
  <si>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</si>
  <si>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</si>
  <si>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</si>
  <si>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</si>
  <si>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</si>
  <si>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</si>
  <si>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</si>
  <si>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</si>
  <si>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</si>
  <si>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</si>
  <si>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</si>
  <si>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</si>
  <si>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</si>
  <si>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</si>
  <si>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</si>
  <si>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</si>
  <si>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</si>
  <si>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</si>
  <si>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</si>
  <si>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</si>
  <si>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</si>
  <si>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</si>
  <si>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</si>
  <si>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</si>
  <si>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</si>
  <si>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</si>
  <si>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</si>
  <si>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</si>
  <si>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</si>
  <si>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</si>
  <si>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</si>
  <si>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</si>
  <si>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</si>
  <si>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</si>
  <si>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</si>
  <si>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</si>
  <si>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</si>
  <si>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</si>
  <si>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</si>
  <si>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</si>
  <si>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</si>
  <si>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</si>
  <si>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</si>
  <si>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</si>
  <si>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</si>
  <si>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</si>
  <si>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</si>
  <si>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</si>
  <si>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</si>
  <si>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</si>
  <si>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</si>
  <si>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</si>
  <si>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</si>
  <si>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</si>
  <si>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</si>
  <si>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</si>
  <si>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</si>
  <si>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</si>
  <si>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</si>
  <si>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</si>
  <si>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</si>
  <si>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</si>
  <si>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</si>
  <si>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</si>
  <si>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</si>
  <si>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</si>
  <si>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</si>
  <si>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</si>
  <si>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</si>
  <si>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</si>
  <si>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</si>
  <si>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</si>
  <si>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</si>
  <si>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</si>
  <si>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</si>
  <si>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</si>
  <si>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</si>
  <si>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</si>
  <si>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</si>
  <si>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</si>
  <si>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</si>
  <si>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</si>
  <si>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</si>
  <si>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</si>
  <si>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</si>
  <si>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</si>
  <si>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</si>
  <si>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</si>
  <si>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</si>
  <si>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</si>
  <si>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</si>
  <si>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</si>
  <si>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</si>
  <si>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</si>
  <si>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</si>
  <si>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</si>
  <si>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</si>
  <si>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</si>
  <si>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</si>
  <si>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</si>
  <si>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</si>
  <si>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</si>
  <si>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</si>
  <si>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</si>
  <si>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</si>
  <si>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</si>
  <si>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</si>
  <si>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</si>
  <si>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</si>
  <si>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</si>
  <si>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</si>
  <si>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</si>
  <si>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</si>
  <si>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</si>
  <si>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</si>
  <si>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</si>
  <si>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</si>
  <si>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</si>
  <si>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</si>
  <si>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</si>
  <si>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</si>
  <si>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</si>
  <si>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</si>
  <si>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</si>
  <si>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</si>
  <si>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</si>
  <si>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</si>
  <si>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</si>
  <si>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</si>
  <si>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</si>
  <si>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</si>
  <si>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</si>
  <si>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</si>
  <si>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</si>
  <si>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</si>
  <si>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</si>
  <si>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</si>
  <si>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</si>
  <si>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</si>
  <si>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</si>
  <si>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</si>
  <si>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</si>
  <si>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</si>
  <si>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</si>
  <si>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</si>
  <si>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</si>
  <si>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</si>
  <si>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</si>
  <si>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</si>
  <si>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</si>
  <si>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</si>
  <si>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</si>
  <si>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</si>
  <si>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</si>
  <si>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</si>
  <si>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</si>
  <si>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</si>
  <si>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</si>
  <si>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</si>
  <si>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</si>
  <si>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</si>
  <si>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</si>
  <si>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</si>
  <si>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</si>
  <si>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</si>
  <si>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</si>
  <si>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</si>
  <si>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</si>
  <si>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</si>
  <si>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</si>
  <si>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</si>
  <si>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</si>
  <si>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</si>
  <si>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</si>
  <si>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</si>
  <si>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</si>
  <si>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</si>
  <si>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</si>
  <si>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</si>
  <si>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</si>
  <si>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</si>
  <si>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</si>
  <si>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</si>
  <si>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</si>
  <si>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</si>
  <si>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</si>
  <si>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</si>
  <si>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</si>
  <si>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</si>
  <si>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</si>
  <si>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</si>
  <si>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</si>
  <si>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</si>
  <si>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</si>
  <si>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</si>
  <si>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</si>
  <si>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</si>
  <si>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</si>
  <si>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</si>
  <si>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</si>
  <si>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</si>
  <si>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</si>
  <si>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</si>
  <si>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</si>
  <si>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</si>
  <si>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</si>
  <si>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</si>
  <si>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</si>
  <si>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</si>
  <si>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</si>
  <si>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</si>
  <si>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</si>
  <si>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</si>
  <si>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</si>
  <si>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</si>
  <si>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</si>
  <si>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</si>
  <si>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</si>
  <si>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</si>
  <si>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</si>
  <si>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</si>
  <si>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</si>
  <si>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</si>
  <si>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</si>
  <si>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</si>
  <si>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</si>
  <si>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</si>
  <si>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</si>
  <si>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</si>
  <si>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</si>
  <si>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</si>
  <si>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</si>
  <si>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</si>
  <si>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</si>
  <si>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</si>
  <si>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</si>
  <si>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</si>
  <si>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</si>
  <si>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</si>
  <si>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</si>
  <si>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</si>
  <si>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</si>
  <si>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</si>
  <si>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</si>
  <si>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</si>
  <si>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</si>
  <si>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</si>
  <si>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</si>
  <si>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</si>
  <si>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</si>
  <si>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</si>
  <si>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</si>
  <si>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</si>
  <si>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</si>
  <si>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</si>
  <si>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</si>
  <si>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</si>
  <si>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</si>
  <si>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</si>
  <si>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</si>
  <si>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</si>
  <si>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</si>
  <si>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</si>
  <si>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</si>
  <si>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</si>
  <si>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</si>
  <si>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</si>
  <si>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</si>
  <si>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</si>
  <si>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</si>
  <si>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</si>
  <si>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</si>
  <si>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</si>
  <si>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</si>
  <si>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</si>
  <si>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</si>
  <si>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</si>
  <si>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</si>
  <si>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</si>
  <si>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</si>
  <si>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</si>
  <si>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</si>
  <si>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</si>
  <si>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</si>
  <si>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</si>
  <si>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</si>
  <si>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</si>
  <si>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</si>
  <si>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</si>
  <si>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</si>
  <si>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</si>
  <si>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</si>
  <si>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</si>
  <si>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</si>
  <si>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</si>
  <si>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</si>
  <si>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</si>
  <si>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</si>
  <si>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</si>
  <si>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</si>
  <si>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</si>
  <si>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</si>
  <si>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</si>
  <si>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</si>
  <si>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</si>
  <si>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</si>
  <si>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</si>
  <si>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</si>
  <si>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</si>
  <si>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</si>
  <si>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</si>
  <si>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</si>
  <si>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</si>
  <si>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</si>
  <si>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</si>
  <si>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</si>
  <si>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</si>
  <si>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</si>
  <si>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</si>
  <si>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</si>
  <si>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</si>
  <si>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</si>
  <si>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</si>
  <si>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</si>
  <si>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</si>
  <si>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</si>
  <si>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</si>
  <si>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</si>
  <si>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</si>
  <si>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</si>
  <si>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</si>
  <si>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</si>
  <si>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</si>
  <si>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</si>
  <si>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</si>
  <si>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</si>
  <si>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</si>
  <si>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</si>
  <si>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</si>
  <si>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</si>
  <si>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</si>
  <si>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</si>
  <si>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</si>
  <si>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</si>
  <si>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</si>
  <si>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</si>
  <si>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</si>
  <si>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</si>
  <si>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</si>
  <si>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</si>
  <si>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</si>
  <si>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</si>
  <si>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</si>
  <si>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</si>
  <si>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</si>
  <si>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</si>
  <si>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</si>
  <si>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</si>
  <si>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</si>
  <si>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</si>
  <si>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</si>
  <si>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</si>
  <si>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</si>
  <si>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</si>
  <si>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</si>
  <si>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</si>
  <si>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</si>
  <si>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</si>
  <si>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</si>
  <si>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</si>
  <si>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</si>
  <si>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</si>
  <si>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</si>
  <si>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</si>
  <si>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</si>
  <si>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</si>
  <si>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</si>
  <si>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</si>
  <si>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</si>
  <si>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</si>
  <si>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</si>
  <si>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</si>
  <si>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</si>
  <si>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</si>
  <si>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</si>
  <si>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</si>
  <si>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</si>
  <si>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</si>
  <si>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</si>
  <si>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</si>
  <si>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</si>
  <si>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</si>
  <si>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</si>
  <si>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</si>
  <si>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</si>
  <si>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</si>
  <si>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</si>
  <si>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</si>
  <si>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</si>
  <si>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</si>
  <si>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</si>
  <si>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</si>
  <si>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</si>
  <si>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</si>
  <si>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</si>
  <si>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</si>
  <si>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</si>
  <si>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</si>
  <si>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</si>
  <si>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</si>
  <si>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</si>
  <si>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</si>
  <si>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</si>
  <si>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</si>
  <si>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</si>
  <si>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</si>
  <si>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</si>
  <si>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</si>
  <si>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</si>
  <si>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</si>
  <si>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</si>
  <si>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</si>
  <si>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</si>
  <si>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</si>
  <si>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</si>
  <si>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</si>
  <si>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</si>
  <si>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</si>
  <si>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</si>
  <si>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</si>
  <si>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</si>
  <si>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</si>
  <si>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</si>
  <si>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</si>
  <si>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</si>
  <si>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</si>
  <si>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</si>
  <si>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</si>
  <si>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</si>
  <si>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</si>
  <si>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</si>
  <si>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</si>
  <si>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</si>
  <si>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</si>
  <si>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</si>
  <si>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</si>
  <si>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</si>
  <si>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</si>
  <si>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</si>
  <si>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</si>
  <si>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</si>
  <si>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</si>
  <si>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</si>
  <si>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</si>
  <si>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</si>
  <si>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</si>
  <si>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</si>
  <si>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</si>
  <si>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</si>
  <si>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</si>
  <si>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</si>
  <si>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</si>
  <si>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</si>
  <si>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</si>
  <si>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</si>
  <si>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</si>
  <si>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</si>
  <si>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</si>
  <si>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</si>
  <si>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</si>
  <si>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</si>
  <si>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</si>
  <si>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</si>
  <si>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</si>
  <si>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</si>
  <si>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</si>
  <si>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</si>
  <si>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</si>
  <si>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</si>
  <si>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</si>
  <si>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</si>
  <si>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</si>
  <si>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</si>
  <si>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</si>
  <si>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</si>
  <si>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</si>
  <si>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</si>
  <si>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</si>
  <si>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</si>
  <si>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</si>
  <si>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</si>
  <si>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</si>
  <si>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</si>
  <si>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</si>
  <si>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</si>
  <si>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</si>
  <si>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</si>
  <si>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</si>
  <si>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</si>
  <si>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</si>
  <si>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</si>
  <si>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</si>
  <si>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</si>
  <si>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</si>
  <si>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</si>
  <si>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</si>
  <si>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</si>
  <si>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</si>
  <si>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</si>
  <si>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</si>
  <si>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</si>
  <si>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</si>
  <si>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</si>
  <si>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</si>
  <si>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</si>
  <si>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</si>
  <si>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</si>
  <si>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</si>
  <si>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</si>
  <si>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</si>
  <si>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</si>
  <si>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</si>
  <si>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</si>
  <si>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</si>
  <si>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</si>
  <si>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</si>
  <si>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</si>
  <si>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</si>
  <si>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</si>
  <si>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</si>
  <si>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</si>
  <si>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</si>
  <si>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</si>
  <si>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</si>
  <si>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</si>
  <si>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</si>
  <si>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</si>
  <si>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</si>
  <si>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</si>
  <si>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</si>
  <si>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</si>
  <si>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</si>
  <si>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</si>
  <si>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</si>
  <si>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</si>
  <si>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</si>
  <si>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</si>
  <si>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</si>
  <si>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</si>
  <si>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</si>
  <si>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</si>
  <si>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</si>
  <si>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</si>
  <si>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</si>
  <si>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</si>
  <si>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</si>
  <si>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</si>
  <si>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</si>
  <si>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</si>
  <si>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</si>
  <si>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</si>
  <si>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</si>
  <si>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</si>
  <si>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</si>
  <si>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</si>
  <si>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</si>
  <si>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</si>
  <si>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</si>
  <si>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</si>
  <si>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</si>
  <si>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</si>
  <si>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</si>
  <si>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</si>
  <si>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</si>
  <si>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</si>
  <si>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</si>
  <si>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</si>
  <si>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</si>
  <si>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</si>
  <si>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</si>
  <si>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</si>
  <si>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</si>
  <si>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</si>
  <si>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</si>
  <si>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</si>
  <si>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</si>
  <si>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</si>
  <si>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</si>
  <si>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</si>
  <si>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</si>
  <si>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</si>
  <si>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</si>
  <si>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</si>
  <si>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</si>
  <si>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</si>
  <si>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</si>
  <si>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</si>
  <si>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</si>
  <si>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</si>
  <si>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</si>
  <si>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</si>
  <si>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</si>
  <si>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</si>
  <si>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</si>
  <si>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</si>
  <si>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</si>
  <si>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</si>
  <si>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</si>
  <si>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</si>
  <si>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</si>
  <si>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</si>
  <si>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</si>
  <si>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</si>
  <si>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</si>
  <si>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</si>
  <si>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</si>
  <si>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</si>
  <si>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</si>
  <si>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</si>
  <si>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</si>
  <si>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</si>
  <si>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</si>
  <si>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</si>
  <si>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</si>
  <si>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</si>
  <si>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</si>
  <si>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</si>
  <si>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</si>
  <si>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</si>
  <si>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</si>
  <si>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</si>
  <si>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</si>
  <si>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</si>
  <si>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</si>
  <si>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</si>
  <si>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</si>
  <si>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</si>
  <si>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</si>
  <si>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</si>
  <si>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</si>
  <si>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</si>
  <si>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</si>
  <si>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</si>
  <si>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</si>
  <si>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</si>
  <si>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</si>
  <si>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</si>
  <si>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</si>
  <si>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</si>
  <si>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</si>
  <si>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</si>
  <si>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</si>
  <si>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</si>
  <si>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</si>
  <si>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</si>
  <si>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</si>
  <si>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</si>
  <si>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</si>
  <si>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</si>
  <si>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</si>
  <si>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</si>
  <si>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</si>
  <si>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</si>
  <si>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</si>
  <si>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</si>
  <si>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</si>
  <si>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</si>
  <si>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</si>
  <si>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</si>
  <si>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</si>
  <si>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</si>
  <si>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</si>
  <si>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</si>
  <si>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</si>
  <si>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</si>
  <si>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</si>
  <si>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</si>
  <si>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</si>
  <si>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</si>
  <si>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</si>
  <si>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</si>
  <si>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</si>
  <si>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</si>
  <si>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</si>
  <si>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</si>
  <si>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</si>
  <si>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</si>
  <si>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</si>
  <si>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</si>
  <si>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</si>
  <si>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</si>
  <si>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</si>
  <si>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</si>
  <si>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</si>
  <si>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</si>
  <si>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</si>
  <si>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</si>
  <si>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</si>
  <si>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</si>
  <si>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</si>
  <si>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</si>
  <si>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</si>
  <si>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</si>
  <si>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</si>
  <si>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</si>
  <si>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</si>
  <si>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</si>
  <si>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</si>
  <si>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</si>
  <si>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</si>
  <si>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</si>
  <si>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</si>
  <si>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</si>
  <si>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</si>
  <si>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</si>
  <si>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</si>
  <si>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</si>
  <si>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</si>
  <si>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</si>
  <si>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</si>
  <si>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</si>
  <si>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</si>
  <si>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</si>
  <si>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</si>
  <si>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</si>
  <si>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</si>
  <si>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</si>
  <si>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</si>
  <si>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</si>
  <si>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</si>
  <si>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</si>
  <si>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</si>
  <si>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</si>
  <si>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</si>
  <si>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</si>
  <si>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</si>
  <si>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</si>
  <si>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</si>
  <si>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</si>
  <si>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</si>
  <si>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</si>
  <si>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</si>
  <si>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</si>
  <si>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</si>
  <si>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</si>
  <si>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</si>
  <si>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</si>
  <si>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</si>
  <si>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</si>
  <si>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</si>
  <si>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</si>
  <si>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</si>
  <si>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</si>
  <si>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</si>
  <si>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</si>
  <si>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</si>
  <si>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</si>
  <si>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</si>
  <si>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</si>
  <si>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</si>
  <si>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</si>
  <si>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</si>
  <si>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</si>
  <si>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</si>
  <si>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</si>
  <si>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</si>
  <si>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</si>
  <si>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</si>
  <si>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</si>
  <si>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</si>
  <si>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</si>
  <si>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</si>
  <si>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</si>
  <si>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</si>
  <si>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</si>
  <si>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</si>
  <si>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</si>
  <si>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</si>
  <si>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</si>
  <si>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</si>
  <si>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</si>
  <si>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</si>
  <si>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</si>
  <si>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</si>
  <si>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</si>
  <si>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</si>
  <si>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</si>
  <si>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</si>
  <si>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</si>
  <si>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</si>
  <si>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</si>
  <si>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</si>
  <si>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</si>
  <si>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</si>
  <si>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</si>
  <si>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</si>
  <si>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</si>
  <si>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</si>
  <si>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</si>
  <si>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</si>
  <si>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</si>
  <si>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</si>
  <si>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</si>
  <si>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</si>
  <si>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</si>
  <si>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</si>
  <si>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</si>
  <si>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</si>
  <si>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</si>
  <si>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</si>
  <si>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</si>
  <si>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</si>
  <si>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</si>
  <si>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</si>
  <si>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</si>
  <si>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</si>
  <si>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</si>
  <si>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</si>
  <si>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</si>
  <si>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</si>
  <si>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</si>
  <si>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</si>
  <si>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</si>
  <si>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</si>
  <si>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</si>
  <si>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</si>
  <si>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</si>
  <si>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</si>
  <si>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</si>
  <si>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</si>
  <si>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</si>
  <si>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</si>
  <si>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</si>
  <si>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</si>
  <si>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</si>
  <si>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</si>
  <si>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</si>
  <si>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</si>
  <si>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</si>
  <si>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</si>
  <si>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</si>
  <si>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</si>
  <si>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</si>
  <si>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</si>
  <si>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</si>
  <si>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</si>
  <si>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</si>
  <si>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</si>
  <si>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</si>
  <si>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</si>
  <si>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</si>
  <si>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</si>
  <si>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</si>
  <si>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</si>
  <si>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</si>
  <si>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</si>
  <si>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</si>
  <si>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</si>
  <si>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</si>
  <si>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</si>
  <si>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</si>
  <si>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</si>
  <si>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</si>
  <si>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</si>
  <si>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</si>
  <si>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</si>
  <si>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</si>
  <si>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</si>
  <si>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</si>
  <si>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</si>
  <si>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</si>
  <si>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</si>
  <si>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</si>
  <si>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</si>
  <si>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</si>
  <si>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</si>
  <si>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</si>
  <si>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</si>
  <si>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</si>
  <si>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</si>
  <si>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</si>
  <si>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</si>
  <si>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</si>
  <si>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</si>
  <si>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</si>
  <si>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</si>
  <si>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</si>
  <si>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</si>
  <si>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</si>
  <si>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</si>
  <si>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</si>
  <si>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</si>
  <si>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</si>
  <si>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</si>
  <si>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</si>
  <si>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</si>
  <si>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</si>
  <si>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</si>
  <si>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</si>
  <si>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</si>
  <si>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</si>
  <si>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</si>
  <si>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</si>
  <si>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</si>
  <si>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</si>
  <si>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</si>
  <si>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</si>
  <si>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</si>
  <si>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</si>
  <si>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</si>
  <si>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</si>
  <si>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</si>
  <si>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</si>
  <si>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</si>
  <si>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</si>
  <si>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</si>
  <si>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</si>
  <si>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</si>
  <si>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</si>
  <si>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</si>
  <si>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</si>
  <si>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</si>
  <si>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</si>
  <si>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</si>
  <si>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</si>
  <si>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</si>
  <si>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</si>
  <si>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</si>
  <si>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</si>
  <si>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</si>
  <si>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</si>
  <si>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</si>
  <si>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</si>
  <si>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</si>
  <si>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</si>
  <si>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</si>
  <si>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</si>
  <si>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</si>
  <si>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</si>
  <si>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</si>
  <si>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</si>
  <si>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</si>
  <si>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</si>
  <si>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</si>
  <si>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</si>
  <si>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</si>
  <si>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</si>
  <si>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</si>
  <si>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</si>
  <si>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</si>
  <si>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</si>
  <si>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</si>
  <si>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</si>
  <si>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</si>
  <si>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</si>
  <si>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</si>
  <si>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</si>
  <si>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</si>
  <si>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</si>
  <si>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</si>
  <si>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</si>
  <si>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</si>
  <si>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</si>
  <si>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</si>
  <si>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</si>
  <si>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</si>
  <si>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</si>
  <si>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</si>
  <si>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</si>
  <si>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</si>
  <si>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</si>
  <si>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</si>
  <si>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</si>
  <si>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</si>
  <si>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</si>
  <si>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</si>
  <si>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</si>
  <si>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</si>
  <si>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</si>
  <si>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</si>
  <si>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</si>
  <si>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</si>
  <si>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</si>
  <si>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</si>
  <si>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</si>
  <si>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</si>
  <si>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</si>
  <si>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</si>
  <si>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</si>
  <si>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</si>
  <si>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</si>
  <si>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</si>
  <si>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</si>
  <si>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</si>
  <si>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</si>
  <si>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</si>
  <si>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</si>
  <si>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</si>
  <si>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</si>
  <si>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</si>
  <si>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</si>
  <si>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</si>
  <si>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</si>
  <si>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</si>
  <si>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</si>
  <si>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</si>
  <si>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</si>
  <si>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</si>
  <si>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</si>
  <si>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</si>
  <si>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</si>
  <si>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</si>
  <si>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</si>
  <si>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</si>
  <si>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</si>
  <si>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</si>
  <si>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</si>
  <si>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</si>
  <si>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</si>
  <si>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</si>
  <si>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</si>
  <si>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</si>
  <si>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</si>
  <si>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</si>
  <si>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</si>
  <si>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</si>
  <si>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</si>
  <si>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</si>
  <si>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</si>
  <si>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</si>
  <si>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</si>
  <si>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</si>
  <si>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</si>
  <si>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</si>
  <si>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</si>
  <si>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</si>
  <si>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</si>
  <si>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</si>
  <si>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</si>
  <si>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</si>
  <si>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</si>
  <si>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</si>
  <si>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</si>
  <si>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</si>
  <si>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</si>
  <si>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</si>
  <si>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</si>
  <si>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</si>
  <si>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</si>
  <si>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</si>
  <si>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</si>
  <si>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</si>
  <si>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</si>
  <si>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</si>
  <si>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</si>
  <si>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</si>
  <si>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</si>
  <si>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</si>
  <si>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</si>
  <si>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</si>
  <si>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</si>
  <si>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</si>
  <si>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</si>
  <si>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</si>
  <si>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</si>
  <si>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</si>
  <si>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</si>
  <si>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</si>
  <si>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</si>
  <si>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</si>
  <si>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</si>
  <si>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</si>
  <si>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</si>
  <si>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</si>
  <si>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</si>
  <si>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</si>
  <si>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</si>
  <si>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</si>
  <si>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</si>
  <si>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</si>
  <si>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</si>
  <si>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</si>
  <si>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</si>
  <si>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</si>
  <si>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</si>
  <si>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</si>
  <si>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</si>
  <si>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</si>
  <si>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</si>
  <si>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</si>
  <si>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</si>
  <si>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</si>
  <si>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</si>
  <si>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</si>
  <si>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</si>
  <si>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</si>
  <si>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</si>
  <si>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</si>
  <si>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</si>
  <si>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</si>
  <si>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</si>
  <si>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</si>
  <si>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</si>
  <si>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</si>
  <si>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</si>
  <si>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</si>
  <si>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</si>
  <si>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</si>
  <si>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</si>
  <si>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</si>
  <si>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</si>
  <si>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</si>
  <si>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</si>
  <si>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</si>
  <si>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</si>
  <si>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</si>
  <si>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</si>
  <si>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</si>
  <si>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</si>
  <si>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</si>
  <si>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</si>
  <si>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</si>
  <si>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</si>
  <si>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</si>
  <si>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</si>
  <si>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</si>
  <si>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</si>
  <si>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</si>
  <si>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</si>
  <si>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</si>
  <si>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</si>
  <si>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</si>
  <si>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</si>
  <si>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</si>
  <si>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</si>
  <si>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</si>
  <si>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</si>
  <si>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</si>
  <si>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</si>
  <si>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</si>
  <si>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</si>
  <si>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</si>
  <si>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</si>
  <si>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</si>
  <si>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</si>
  <si>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</si>
  <si>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</si>
  <si>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</si>
  <si>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</si>
  <si>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</si>
  <si>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</si>
  <si>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</si>
  <si>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</si>
  <si>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</si>
  <si>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</si>
  <si>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</si>
  <si>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</si>
  <si>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</si>
  <si>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</si>
  <si>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</si>
  <si>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</si>
  <si>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</si>
  <si>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</si>
  <si>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</si>
  <si>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</si>
  <si>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</si>
  <si>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</si>
  <si>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</si>
  <si>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</si>
  <si>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</si>
  <si>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</si>
  <si>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</si>
  <si>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</si>
  <si>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</si>
  <si>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</si>
  <si>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</si>
  <si>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</si>
  <si>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</si>
  <si>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</si>
  <si>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</si>
  <si>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</si>
  <si>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</si>
  <si>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</si>
  <si>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</si>
  <si>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</si>
  <si>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</si>
  <si>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</si>
  <si>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</si>
  <si>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</si>
  <si>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</si>
  <si>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</si>
  <si>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</si>
  <si>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</si>
  <si>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</si>
  <si>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</si>
  <si>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</si>
  <si>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</si>
  <si>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</si>
  <si>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</si>
  <si>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</si>
  <si>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</si>
  <si>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</si>
  <si>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</si>
  <si>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</si>
  <si>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</si>
  <si>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</si>
  <si>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</si>
  <si>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</si>
  <si>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</si>
  <si>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</si>
  <si>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</si>
  <si>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</si>
  <si>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</si>
  <si>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</si>
  <si>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</si>
  <si>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</si>
  <si>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</si>
  <si>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</si>
  <si>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</si>
  <si>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</si>
  <si>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</si>
  <si>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</si>
  <si>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</si>
  <si>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</si>
  <si>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</si>
  <si>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</si>
  <si>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</si>
  <si>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</si>
  <si>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</si>
  <si>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</si>
  <si>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</si>
  <si>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</si>
  <si>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</si>
  <si>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</si>
  <si>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</si>
  <si>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</si>
  <si>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</si>
  <si>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</si>
  <si>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</si>
  <si>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</si>
  <si>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</si>
  <si>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</si>
  <si>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</si>
  <si>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</si>
  <si>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</si>
  <si>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</si>
  <si>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</si>
  <si>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</si>
  <si>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</si>
  <si>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</si>
  <si>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</si>
  <si>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</si>
  <si>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</si>
  <si>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</si>
  <si>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</si>
  <si>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</si>
  <si>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</si>
  <si>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</si>
  <si>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</si>
  <si>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</si>
  <si>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</si>
  <si>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</si>
  <si>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</si>
  <si>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</si>
  <si>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</si>
  <si>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</si>
  <si>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</si>
  <si>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</si>
  <si>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</si>
  <si>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</si>
  <si>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</si>
  <si>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</si>
  <si>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</si>
  <si>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</si>
  <si>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</si>
  <si>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</si>
  <si>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</si>
  <si>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</si>
  <si>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</si>
  <si>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</si>
  <si>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</si>
  <si>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</si>
  <si>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</si>
  <si>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</si>
  <si>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</si>
  <si>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</si>
  <si>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</si>
  <si>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</si>
  <si>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</si>
  <si>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</si>
  <si>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</si>
  <si>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</si>
  <si>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</si>
  <si>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</si>
  <si>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</si>
  <si>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</si>
  <si>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</si>
  <si>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</si>
  <si>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</si>
  <si>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</si>
  <si>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</si>
  <si>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</si>
  <si>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</si>
  <si>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</si>
  <si>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</si>
  <si>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</si>
  <si>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</si>
  <si>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</si>
  <si>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</si>
  <si>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</si>
  <si>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</si>
  <si>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</si>
  <si>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</si>
  <si>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</si>
  <si>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</si>
  <si>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</si>
  <si>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</si>
  <si>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</si>
  <si>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</si>
  <si>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</si>
  <si>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</si>
  <si>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</si>
  <si>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</si>
  <si>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</si>
  <si>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</si>
  <si>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</si>
  <si>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</si>
  <si>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</si>
  <si>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</si>
  <si>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</si>
  <si>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</si>
  <si>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</si>
  <si>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</si>
  <si>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</si>
  <si>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</si>
  <si>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</si>
  <si>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</si>
  <si>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</si>
  <si>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</si>
  <si>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</si>
  <si>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</si>
  <si>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</si>
  <si>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</si>
  <si>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</si>
  <si>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</si>
  <si>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</si>
  <si>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</si>
  <si>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</si>
  <si>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</si>
  <si>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</si>
  <si>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</si>
  <si>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</si>
  <si>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</si>
  <si>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</si>
  <si>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</si>
  <si>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</si>
  <si>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</si>
  <si>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</si>
  <si>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</si>
  <si>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</si>
  <si>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</si>
  <si>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</si>
  <si>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</si>
  <si>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</si>
  <si>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</si>
  <si>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</si>
  <si>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</si>
  <si>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</si>
  <si>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</si>
  <si>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</si>
  <si>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</si>
  <si>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</si>
  <si>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</si>
  <si>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</si>
  <si>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</si>
  <si>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</si>
  <si>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</si>
  <si>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</si>
  <si>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</si>
  <si>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</si>
  <si>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</si>
  <si>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</si>
  <si>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</si>
  <si>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</si>
  <si>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</si>
  <si>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</si>
  <si>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</si>
  <si>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</si>
  <si>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</si>
  <si>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</si>
  <si>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</si>
  <si>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</si>
  <si>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</si>
  <si>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</si>
  <si>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</si>
  <si>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</si>
  <si>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</si>
  <si>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</si>
  <si>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</si>
  <si>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</si>
  <si>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</si>
  <si>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</si>
  <si>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</si>
  <si>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</si>
  <si>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</si>
  <si>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</si>
  <si>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</si>
  <si>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</si>
  <si>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</si>
  <si>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</si>
  <si>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</si>
  <si>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</si>
  <si>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</si>
  <si>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</si>
  <si>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</si>
  <si>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</si>
  <si>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</si>
  <si>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</si>
  <si>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</si>
  <si>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</si>
  <si>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</si>
  <si>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</si>
  <si>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</si>
  <si>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</si>
  <si>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</si>
  <si>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</si>
  <si>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</si>
  <si>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</si>
  <si>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</si>
  <si>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</si>
  <si>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</si>
  <si>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</si>
  <si>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</si>
  <si>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</si>
  <si>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</si>
  <si>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</si>
  <si>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</si>
  <si>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</si>
  <si>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</si>
  <si>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</si>
  <si>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</si>
  <si>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</si>
  <si>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</si>
  <si>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</si>
  <si>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</si>
  <si>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</si>
  <si>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</si>
  <si>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</si>
  <si>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</si>
  <si>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</si>
  <si>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</si>
  <si>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</si>
  <si>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</si>
  <si>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</si>
  <si>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</si>
  <si>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</si>
  <si>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</si>
  <si>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</si>
  <si>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</si>
  <si>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</si>
  <si>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</si>
  <si>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</si>
  <si>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</si>
  <si>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</si>
  <si>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</si>
  <si>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</si>
  <si>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</si>
  <si>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</si>
  <si>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</si>
  <si>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</si>
  <si>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</si>
  <si>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</si>
  <si>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</si>
  <si>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</si>
  <si>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</si>
  <si>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</si>
  <si>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</si>
  <si>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</si>
  <si>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</si>
  <si>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</si>
  <si>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</si>
  <si>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</si>
  <si>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</si>
  <si>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</si>
  <si>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</si>
  <si>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</si>
  <si>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</si>
  <si>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</si>
  <si>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</si>
  <si>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</si>
  <si>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</si>
  <si>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</si>
  <si>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</si>
  <si>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</si>
  <si>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</si>
  <si>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</si>
  <si>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</si>
  <si>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</si>
  <si>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</si>
  <si>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</si>
  <si>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</si>
  <si>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</si>
  <si>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</si>
  <si>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</si>
  <si>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</si>
  <si>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</si>
  <si>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</si>
  <si>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</si>
  <si>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</si>
  <si>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</si>
  <si>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</si>
  <si>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</si>
  <si>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</si>
  <si>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</si>
  <si>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</si>
  <si>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</si>
  <si>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</si>
  <si>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</si>
  <si>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</si>
  <si>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</si>
  <si>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</si>
  <si>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</si>
  <si>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</si>
  <si>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</si>
  <si>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</si>
  <si>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</si>
  <si>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</si>
  <si>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</si>
  <si>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</si>
  <si>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</si>
  <si>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</si>
  <si>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</si>
  <si>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</si>
  <si>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</si>
  <si>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</si>
  <si>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</si>
  <si>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</si>
  <si>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</si>
  <si>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</si>
  <si>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</si>
  <si>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</si>
  <si>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</si>
  <si>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</si>
  <si>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</si>
  <si>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</si>
  <si>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</si>
  <si>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</si>
  <si>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</si>
  <si>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</si>
  <si>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</si>
  <si>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</si>
  <si>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</si>
  <si>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</si>
  <si>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</si>
  <si>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</si>
  <si>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</si>
  <si>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</si>
  <si>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</si>
  <si>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</si>
  <si>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</si>
  <si>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</si>
  <si>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</si>
  <si>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</si>
  <si>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</si>
  <si>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</si>
  <si>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</si>
  <si>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</si>
  <si>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</si>
  <si>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</si>
  <si>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</si>
  <si>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</si>
  <si>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</si>
  <si>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</si>
  <si>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</si>
  <si>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</si>
  <si>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</si>
  <si>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</si>
  <si>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</si>
  <si>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</si>
  <si>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</si>
  <si>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</si>
  <si>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</si>
  <si>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</si>
  <si>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</si>
  <si>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</si>
  <si>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</si>
  <si>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</si>
  <si>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</si>
  <si>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</si>
  <si>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</si>
  <si>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</si>
  <si>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</si>
  <si>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</si>
  <si>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</si>
  <si>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</si>
  <si>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</si>
  <si>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</si>
  <si>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</si>
  <si>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</si>
  <si>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</si>
  <si>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</si>
  <si>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</si>
  <si>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</si>
  <si>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</si>
  <si>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</si>
  <si>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</si>
  <si>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</si>
  <si>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</si>
  <si>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</si>
  <si>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</si>
  <si>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</si>
  <si>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</si>
  <si>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</si>
  <si>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</si>
  <si>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</si>
  <si>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</si>
  <si>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</si>
  <si>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</si>
  <si>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</si>
  <si>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</si>
  <si>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</si>
  <si>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</si>
  <si>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</si>
  <si>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</si>
  <si>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</si>
  <si>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</si>
  <si>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</si>
  <si>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</si>
  <si>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</si>
  <si>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</si>
  <si>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</si>
  <si>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</si>
  <si>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</si>
  <si>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</si>
  <si>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</si>
  <si>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</si>
  <si>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</si>
  <si>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</si>
  <si>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</si>
  <si>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</si>
  <si>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</si>
  <si>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</si>
  <si>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</si>
  <si>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</si>
  <si>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</si>
  <si>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</si>
  <si>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</si>
  <si>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</si>
  <si>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</si>
  <si>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</si>
  <si>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</si>
  <si>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</si>
  <si>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</si>
  <si>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</si>
  <si>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</si>
  <si>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</si>
  <si>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</si>
  <si>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</si>
  <si>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</si>
  <si>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</si>
  <si>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</si>
  <si>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</si>
  <si>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</si>
  <si>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</si>
  <si>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</si>
  <si>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</si>
  <si>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</si>
  <si>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</si>
  <si>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</si>
  <si>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</si>
  <si>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</si>
  <si>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</si>
  <si>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</si>
  <si>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</si>
  <si>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</si>
  <si>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</si>
  <si>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</si>
  <si>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</si>
  <si>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</si>
  <si>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</si>
  <si>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</si>
  <si>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</si>
  <si>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</si>
  <si>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</si>
  <si>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</si>
  <si>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</si>
  <si>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</si>
  <si>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</si>
  <si>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</si>
  <si>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</si>
  <si>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</si>
  <si>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</si>
  <si>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</si>
  <si>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</si>
  <si>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</si>
  <si>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</si>
  <si>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</si>
  <si>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</si>
  <si>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</si>
  <si>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</si>
  <si>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</si>
  <si>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</si>
  <si>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</si>
  <si>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</si>
  <si>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</si>
  <si>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</si>
  <si>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</si>
  <si>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</si>
  <si>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</si>
  <si>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</si>
  <si>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</si>
  <si>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</si>
  <si>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</si>
  <si>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</si>
  <si>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</si>
  <si>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</si>
  <si>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</si>
  <si>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</si>
  <si>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</si>
  <si>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</si>
  <si>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</si>
  <si>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</si>
  <si>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</si>
  <si>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</si>
  <si>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</si>
  <si>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</si>
  <si>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</si>
  <si>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</si>
  <si>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</si>
  <si>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</si>
  <si>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</si>
  <si>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</si>
  <si>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</si>
  <si>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</si>
  <si>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</si>
  <si>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</si>
  <si>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</si>
  <si>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</si>
  <si>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</si>
  <si>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</si>
  <si>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</si>
  <si>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</si>
  <si>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</si>
  <si>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</si>
  <si>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</si>
  <si>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</si>
  <si>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</si>
  <si>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</si>
  <si>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</si>
  <si>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</si>
  <si>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</si>
  <si>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</si>
  <si>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</si>
  <si>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</si>
  <si>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</si>
  <si>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</si>
  <si>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</si>
  <si>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</si>
  <si>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</si>
  <si>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</si>
  <si>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</si>
  <si>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</si>
  <si>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</si>
  <si>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</si>
  <si>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</si>
  <si>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</si>
  <si>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</si>
  <si>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</si>
  <si>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</si>
  <si>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</si>
  <si>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</si>
  <si>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</si>
  <si>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</si>
  <si>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</si>
  <si>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</si>
  <si>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</si>
  <si>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</si>
  <si>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</si>
  <si>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</si>
  <si>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</si>
  <si>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</si>
  <si>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</si>
  <si>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</si>
  <si>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</si>
  <si>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</si>
  <si>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</si>
  <si>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</si>
  <si>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</si>
  <si>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</si>
  <si>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</si>
  <si>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</si>
  <si>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</si>
  <si>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</si>
  <si>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</si>
  <si>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</si>
  <si>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</si>
  <si>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</si>
  <si>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</si>
  <si>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</si>
  <si>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</si>
  <si>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</si>
  <si>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</si>
  <si>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</si>
  <si>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</si>
  <si>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</si>
  <si>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</si>
  <si>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</si>
  <si>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</si>
  <si>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</si>
  <si>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</si>
  <si>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</si>
  <si>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</si>
  <si>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</si>
  <si>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</si>
  <si>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</si>
  <si>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</si>
  <si>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</si>
  <si>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</si>
  <si>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</si>
  <si>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</si>
  <si>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</si>
  <si>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</si>
  <si>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</si>
  <si>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</si>
  <si>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</si>
  <si>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</si>
  <si>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</si>
  <si>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</si>
  <si>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</si>
  <si>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</si>
  <si>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</si>
  <si>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</si>
  <si>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</si>
  <si>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</si>
  <si>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</si>
  <si>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</si>
  <si>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</si>
  <si>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</si>
  <si>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</si>
  <si>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</si>
  <si>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</si>
  <si>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</si>
  <si>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</si>
  <si>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</si>
  <si>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</si>
  <si>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</si>
  <si>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</si>
  <si>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</si>
  <si>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</si>
  <si>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</si>
  <si>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</si>
  <si>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</si>
  <si>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</si>
  <si>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</si>
  <si>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</si>
  <si>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</si>
  <si>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</si>
  <si>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</si>
  <si>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</si>
  <si>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</si>
  <si>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</si>
  <si>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</si>
  <si>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</si>
  <si>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</si>
  <si>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</si>
  <si>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</si>
  <si>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</si>
  <si>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</si>
  <si>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</si>
  <si>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</si>
  <si>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</si>
  <si>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</si>
  <si>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</si>
  <si>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</si>
  <si>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</si>
  <si>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</si>
  <si>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</si>
  <si>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</si>
  <si>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</si>
  <si>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</si>
  <si>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</si>
  <si>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</si>
  <si>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</si>
  <si>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</si>
  <si>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</si>
  <si>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</si>
  <si>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</si>
  <si>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</si>
  <si>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</si>
  <si>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</si>
  <si>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</si>
  <si>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</si>
  <si>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</si>
  <si>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</si>
  <si>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</si>
  <si>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</si>
  <si>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</si>
  <si>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</si>
  <si>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</si>
  <si>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</si>
  <si>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</si>
  <si>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</si>
  <si>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</si>
  <si>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</si>
  <si>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</si>
  <si>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</si>
  <si>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</si>
  <si>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</si>
  <si>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</si>
  <si>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</si>
  <si>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</si>
  <si>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</si>
  <si>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</si>
  <si>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</si>
  <si>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</si>
  <si>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</si>
  <si>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</si>
  <si>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</si>
  <si>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</si>
  <si>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</si>
  <si>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</si>
  <si>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</si>
  <si>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</si>
  <si>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</si>
  <si>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</si>
  <si>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</si>
  <si>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</si>
  <si>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</si>
  <si>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</si>
  <si>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</si>
  <si>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</si>
  <si>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</si>
  <si>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</si>
  <si>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</si>
  <si>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</si>
  <si>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</si>
  <si>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</si>
  <si>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</si>
  <si>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</si>
  <si>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</si>
  <si>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</si>
  <si>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</si>
  <si>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</si>
  <si>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</si>
  <si>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</si>
  <si>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</si>
  <si>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</si>
  <si>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</si>
  <si>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</si>
  <si>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</si>
  <si>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</si>
  <si>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</si>
  <si>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</si>
  <si>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</si>
  <si>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</si>
  <si>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</si>
  <si>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</si>
  <si>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</si>
  <si>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</si>
  <si>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</si>
  <si>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</si>
  <si>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</si>
  <si>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</si>
  <si>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</si>
  <si>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</si>
  <si>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</si>
  <si>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</si>
  <si>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</si>
  <si>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</si>
  <si>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</si>
  <si>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</si>
  <si>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</si>
  <si>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</si>
  <si>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</si>
  <si>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</si>
  <si>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</si>
  <si>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</si>
  <si>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</si>
  <si>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</si>
  <si>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</si>
  <si>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</si>
  <si>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</si>
  <si>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</si>
  <si>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</si>
  <si>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</si>
  <si>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</si>
  <si>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</si>
  <si>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</si>
  <si>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</si>
  <si>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</si>
  <si>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</si>
  <si>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</si>
  <si>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</si>
  <si>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</si>
  <si>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</si>
  <si>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</si>
  <si>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</si>
  <si>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</si>
  <si>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</si>
  <si>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</si>
  <si>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</si>
  <si>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</si>
  <si>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</si>
  <si>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</si>
  <si>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</si>
  <si>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</si>
  <si>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</si>
  <si>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</si>
  <si>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</si>
  <si>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</si>
  <si>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</si>
  <si>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</si>
  <si>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</si>
  <si>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</si>
  <si>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</si>
  <si>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</si>
  <si>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</si>
  <si>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</si>
  <si>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</si>
  <si>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</si>
  <si>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</si>
  <si>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</si>
  <si>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</si>
  <si>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</si>
  <si>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</si>
  <si>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</si>
  <si>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</si>
  <si>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</si>
  <si>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</si>
  <si>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</si>
  <si>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</si>
  <si>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</si>
  <si>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</si>
  <si>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</si>
  <si>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</si>
  <si>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</si>
  <si>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</si>
  <si>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</si>
  <si>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</si>
  <si>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</si>
  <si>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</si>
  <si>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</si>
  <si>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</si>
  <si>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</si>
  <si>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</si>
  <si>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</si>
  <si>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</si>
  <si>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</si>
  <si>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</si>
  <si>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</si>
  <si>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</si>
  <si>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</si>
  <si>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</si>
  <si>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</si>
  <si>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</si>
  <si>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</si>
  <si>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</si>
  <si>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</si>
  <si>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</si>
  <si>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</si>
  <si>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</si>
  <si>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</si>
  <si>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</si>
  <si>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</si>
  <si>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</si>
  <si>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</si>
  <si>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</si>
  <si>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</si>
  <si>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</si>
  <si>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</si>
  <si>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</si>
  <si>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</si>
  <si>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</si>
  <si>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</si>
  <si>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</si>
  <si>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</si>
  <si>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</si>
  <si>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</si>
  <si>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</si>
  <si>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</si>
  <si>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</si>
  <si>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</si>
  <si>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</si>
  <si>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</si>
  <si>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</si>
  <si>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</si>
  <si>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</si>
  <si>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</si>
  <si>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</si>
  <si>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</si>
  <si>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</si>
  <si>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</si>
  <si>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</si>
  <si>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</si>
  <si>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</si>
  <si>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</si>
  <si>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</si>
  <si>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</si>
  <si>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</si>
  <si>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</si>
  <si>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</si>
  <si>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</si>
  <si>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</si>
  <si>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</si>
  <si>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</si>
  <si>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</si>
  <si>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</si>
  <si>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</si>
  <si>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</si>
  <si>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</si>
  <si>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</si>
  <si>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</si>
  <si>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</si>
  <si>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</si>
  <si>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</si>
  <si>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</si>
  <si>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</si>
  <si>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</si>
  <si>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</si>
  <si>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</si>
  <si>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</si>
  <si>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</si>
  <si>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</si>
  <si>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</si>
  <si>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</si>
  <si>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</si>
  <si>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</si>
  <si>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</si>
  <si>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</si>
  <si>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</si>
  <si>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</si>
  <si>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</si>
  <si>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</si>
  <si>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</si>
  <si>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</si>
  <si>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</si>
  <si>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</si>
  <si>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</si>
  <si>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</si>
  <si>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</si>
  <si>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</si>
  <si>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</si>
  <si>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</si>
  <si>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</si>
  <si>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</si>
  <si>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</si>
  <si>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</si>
  <si>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</si>
  <si>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</si>
  <si>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</si>
  <si>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</si>
  <si>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</si>
  <si>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</si>
  <si>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</si>
  <si>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</si>
  <si>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</si>
  <si>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</si>
  <si>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</si>
  <si>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</si>
  <si>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</si>
  <si>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</si>
  <si>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</si>
  <si>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</si>
  <si>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</si>
  <si>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</si>
  <si>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</si>
  <si>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</si>
  <si>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</si>
  <si>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</si>
  <si>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</si>
  <si>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</si>
  <si>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</si>
  <si>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</si>
  <si>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</si>
  <si>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</si>
  <si>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</si>
  <si>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</si>
  <si>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</si>
  <si>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</si>
  <si>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</si>
  <si>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</si>
  <si>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</si>
  <si>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</si>
  <si>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</si>
  <si>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</si>
  <si>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</si>
  <si>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</si>
  <si>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</si>
  <si>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</si>
  <si>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</si>
  <si>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</si>
  <si>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</si>
  <si>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</si>
  <si>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</si>
  <si>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</si>
  <si>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</si>
  <si>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</si>
  <si>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</si>
  <si>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</si>
  <si>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</si>
  <si>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</si>
  <si>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</si>
  <si>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</si>
  <si>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</si>
  <si>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</si>
  <si>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</si>
  <si>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</si>
  <si>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</si>
  <si>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</si>
  <si>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</si>
  <si>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</si>
  <si>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</si>
  <si>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</si>
  <si>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</si>
  <si>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</si>
  <si>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</si>
  <si>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</si>
  <si>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</si>
  <si>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</si>
  <si>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</si>
  <si>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</si>
  <si>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</si>
  <si>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</si>
  <si>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</si>
  <si>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</si>
  <si>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</si>
  <si>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</si>
  <si>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</si>
  <si>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</si>
  <si>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</si>
  <si>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</si>
  <si>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</si>
  <si>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</si>
  <si>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</si>
  <si>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</si>
  <si>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</si>
  <si>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</si>
  <si>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</si>
  <si>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</si>
  <si>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</si>
  <si>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</si>
  <si>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</si>
  <si>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</si>
  <si>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</si>
  <si>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</si>
  <si>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</si>
  <si>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</si>
  <si>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</si>
  <si>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</si>
  <si>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</si>
  <si>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</si>
  <si>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</si>
  <si>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</si>
  <si>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</si>
  <si>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</si>
  <si>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</si>
  <si>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</si>
  <si>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</si>
  <si>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</si>
  <si>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</si>
  <si>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</si>
  <si>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</si>
  <si>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</si>
  <si>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</si>
  <si>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</si>
  <si>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</si>
  <si>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</si>
  <si>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</si>
  <si>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</si>
  <si>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</si>
  <si>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</si>
  <si>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</si>
  <si>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</si>
  <si>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</si>
  <si>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</si>
  <si>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</si>
  <si>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</si>
  <si>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</si>
  <si>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</si>
  <si>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</si>
  <si>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</si>
  <si>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</si>
  <si>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</si>
  <si>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</si>
  <si>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</si>
  <si>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</si>
  <si>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</si>
  <si>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</si>
  <si>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</si>
  <si>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</si>
  <si>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</si>
  <si>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</si>
  <si>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</si>
  <si>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</si>
  <si>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</si>
  <si>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</si>
  <si>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</si>
  <si>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</si>
  <si>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</si>
  <si>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</si>
  <si>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</si>
  <si>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</si>
  <si>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</si>
  <si>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</si>
  <si>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</si>
  <si>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</si>
  <si>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</si>
  <si>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</si>
  <si>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</si>
  <si>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</si>
  <si>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</si>
  <si>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</si>
  <si>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</si>
  <si>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</si>
  <si>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</si>
  <si>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</si>
  <si>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</si>
  <si>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</si>
  <si>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</si>
  <si>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</si>
  <si>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</si>
  <si>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</si>
  <si>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</si>
  <si>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</si>
  <si>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</si>
  <si>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</si>
  <si>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</si>
  <si>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</si>
  <si>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</si>
  <si>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</si>
  <si>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</si>
  <si>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</si>
  <si>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</si>
  <si>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</si>
  <si>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</si>
  <si>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</si>
  <si>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</si>
  <si>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</si>
  <si>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</si>
  <si>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</si>
  <si>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</si>
  <si>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</si>
  <si>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</si>
  <si>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</si>
  <si>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</si>
  <si>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</si>
  <si>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</si>
  <si>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</si>
  <si>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</si>
  <si>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</si>
  <si>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</si>
  <si>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</si>
  <si>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</si>
  <si>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</si>
  <si>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</si>
  <si>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</si>
  <si>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</si>
  <si>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</si>
  <si>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</si>
  <si>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</si>
  <si>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</si>
  <si>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</si>
  <si>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</si>
  <si>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</si>
  <si>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</si>
  <si>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</si>
  <si>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</si>
  <si>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</si>
  <si>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</si>
  <si>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</si>
  <si>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</si>
  <si>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</si>
  <si>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</si>
  <si>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</si>
  <si>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</si>
  <si>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</si>
  <si>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</si>
  <si>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</si>
  <si>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</si>
  <si>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</si>
  <si>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</si>
  <si>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</si>
  <si>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</si>
  <si>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</si>
  <si>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</si>
  <si>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</si>
  <si>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</si>
  <si>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</si>
  <si>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</si>
  <si>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</si>
  <si>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</si>
  <si>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</si>
  <si>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</si>
  <si>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</si>
  <si>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</si>
  <si>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</si>
  <si>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</si>
  <si>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</si>
  <si>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</si>
  <si>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</si>
  <si>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</si>
  <si>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</si>
  <si>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</si>
  <si>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</si>
  <si>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</si>
  <si>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</si>
  <si>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</si>
  <si>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</si>
  <si>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</si>
  <si>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</si>
  <si>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</si>
  <si>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</si>
  <si>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</si>
  <si>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</si>
  <si>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</si>
  <si>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</si>
  <si>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</si>
  <si>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</si>
  <si>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</si>
  <si>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</si>
  <si>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</si>
  <si>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</si>
  <si>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</si>
  <si>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</si>
  <si>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</si>
  <si>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</si>
  <si>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</si>
  <si>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</si>
  <si>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</si>
  <si>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</si>
  <si>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</si>
  <si>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</si>
  <si>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</si>
  <si>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</si>
  <si>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</si>
  <si>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</si>
  <si>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</si>
  <si>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</si>
  <si>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</si>
  <si>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</si>
  <si>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</si>
  <si>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</si>
  <si>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</si>
  <si>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</si>
  <si>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</si>
  <si>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</si>
  <si>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</si>
  <si>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</si>
  <si>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</si>
  <si>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</si>
  <si>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</si>
  <si>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</si>
  <si>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</si>
  <si>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</si>
  <si>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</si>
  <si>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</si>
  <si>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</si>
  <si>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</si>
  <si>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</si>
  <si>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</si>
  <si>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</si>
  <si>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</si>
  <si>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</si>
  <si>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</si>
  <si>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</si>
  <si>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</si>
  <si>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</si>
  <si>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</si>
  <si>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</si>
  <si>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</si>
  <si>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</si>
  <si>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</si>
  <si>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</si>
  <si>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</si>
  <si>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</si>
  <si>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</si>
  <si>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</si>
  <si>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</si>
  <si>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</si>
  <si>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</si>
  <si>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</si>
  <si>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</si>
  <si>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</si>
  <si>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</si>
  <si>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</si>
  <si>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</si>
  <si>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</si>
  <si>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</si>
  <si>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</si>
  <si>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</si>
  <si>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</si>
  <si>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</si>
  <si>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</si>
  <si>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</si>
  <si>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</si>
  <si>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</si>
  <si>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</si>
  <si>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</si>
  <si>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</si>
  <si>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</si>
  <si>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</si>
  <si>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</si>
  <si>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</si>
  <si>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</si>
  <si>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</si>
  <si>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</si>
  <si>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</si>
  <si>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</si>
  <si>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</si>
  <si>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</si>
  <si>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</si>
  <si>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</si>
  <si>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</si>
  <si>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</si>
  <si>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</si>
  <si>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</si>
  <si>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</si>
  <si>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</si>
  <si>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</si>
  <si>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</si>
  <si>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</si>
  <si>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</si>
  <si>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</si>
  <si>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</si>
  <si>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</si>
  <si>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</si>
  <si>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</si>
  <si>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</si>
  <si>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</si>
  <si>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</si>
  <si>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</si>
  <si>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</si>
  <si>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</si>
  <si>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</si>
  <si>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</si>
  <si>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</si>
  <si>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</si>
  <si>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</si>
  <si>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</si>
  <si>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</si>
  <si>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</si>
  <si>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</si>
  <si>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</si>
  <si>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</si>
  <si>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</si>
  <si>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</si>
  <si>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</si>
  <si>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</si>
  <si>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</si>
  <si>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</si>
  <si>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</si>
  <si>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</si>
  <si>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</si>
  <si>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</si>
  <si>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</si>
  <si>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</si>
  <si>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</si>
  <si>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</si>
  <si>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</si>
  <si>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</si>
  <si>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</si>
  <si>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</si>
  <si>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</si>
  <si>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</si>
  <si>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</si>
  <si>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</si>
  <si>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</si>
  <si>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</si>
  <si>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</si>
  <si>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</si>
  <si>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</si>
  <si>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</si>
  <si>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</si>
  <si>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</si>
  <si>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</si>
  <si>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</si>
  <si>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</si>
  <si>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</si>
  <si>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</si>
  <si>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</si>
  <si>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</si>
  <si>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</si>
  <si>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</si>
  <si>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</si>
  <si>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</si>
  <si>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</si>
  <si>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</si>
  <si>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</si>
  <si>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</si>
  <si>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</si>
  <si>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</si>
  <si>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</si>
  <si>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</si>
  <si>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</si>
  <si>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</si>
  <si>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</si>
  <si>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</si>
  <si>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</si>
  <si>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</si>
  <si>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</si>
  <si>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</si>
  <si>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</si>
  <si>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</si>
  <si>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</si>
  <si>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</si>
  <si>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</si>
  <si>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</si>
  <si>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</si>
  <si>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</si>
  <si>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</si>
  <si>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</si>
  <si>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</si>
  <si>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</si>
  <si>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</si>
  <si>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</si>
  <si>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</si>
  <si>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</si>
  <si>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</si>
  <si>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</si>
  <si>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</si>
  <si>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</si>
  <si>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</si>
  <si>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</si>
  <si>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</si>
  <si>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</si>
  <si>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</si>
  <si>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</si>
  <si>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</si>
  <si>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</si>
  <si>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</si>
  <si>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</si>
  <si>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</si>
  <si>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</si>
  <si>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</si>
  <si>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</si>
  <si>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</si>
  <si>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</si>
  <si>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</si>
  <si>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</si>
  <si>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</si>
  <si>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</si>
  <si>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</si>
  <si>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</si>
  <si>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</si>
  <si>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</si>
  <si>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</si>
  <si>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</si>
  <si>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</si>
  <si>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</si>
  <si>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</si>
  <si>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</si>
  <si>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</si>
  <si>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</si>
  <si>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</si>
  <si>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</si>
  <si>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</si>
  <si>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</si>
  <si>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</si>
  <si>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</si>
  <si>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</si>
  <si>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</si>
  <si>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</si>
  <si>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</si>
  <si>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</si>
  <si>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</si>
  <si>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</si>
  <si>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</si>
  <si>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</si>
  <si>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</si>
  <si>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</si>
  <si>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</si>
  <si>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</si>
  <si>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</si>
  <si>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</si>
  <si>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</si>
  <si>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</si>
  <si>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</si>
  <si>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</si>
  <si>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</si>
  <si>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</si>
  <si>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</si>
  <si>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</si>
  <si>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</si>
  <si>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</si>
  <si>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</si>
  <si>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</si>
  <si>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</si>
  <si>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</si>
  <si>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</si>
  <si>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</si>
  <si>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</si>
  <si>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</si>
  <si>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</si>
  <si>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</si>
  <si>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</si>
  <si>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</si>
  <si>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</si>
  <si>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</si>
  <si>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</si>
  <si>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</si>
  <si>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</si>
  <si>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</si>
  <si>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</si>
  <si>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</si>
  <si>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</si>
  <si>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</si>
  <si>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</si>
  <si>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</si>
  <si>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</si>
  <si>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</si>
  <si>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</si>
  <si>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</si>
  <si>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</si>
  <si>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</si>
  <si>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</si>
  <si>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</si>
  <si>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</si>
  <si>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</si>
  <si>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</si>
  <si>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</si>
  <si>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</si>
  <si>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</si>
  <si>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</si>
  <si>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</si>
  <si>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</si>
  <si>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</si>
  <si>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</si>
  <si>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</si>
  <si>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</si>
  <si>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</si>
  <si>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</si>
  <si>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</si>
  <si>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</si>
  <si>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</si>
  <si>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</si>
  <si>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</si>
  <si>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</si>
  <si>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</si>
  <si>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</si>
  <si>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</si>
  <si>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</si>
  <si>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</si>
  <si>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</si>
  <si>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</si>
  <si>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</si>
  <si>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</si>
  <si>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</si>
  <si>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</si>
  <si>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</si>
  <si>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</si>
  <si>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</si>
  <si>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</si>
  <si>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</si>
  <si>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</si>
  <si>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</si>
  <si>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</si>
  <si>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</si>
  <si>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</si>
  <si>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</si>
  <si>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</si>
  <si>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</si>
  <si>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</si>
  <si>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</si>
  <si>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</si>
  <si>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</si>
  <si>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</si>
  <si>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</si>
  <si>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</si>
  <si>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</si>
  <si>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</si>
  <si>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</si>
  <si>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</si>
  <si>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</si>
  <si>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</si>
  <si>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</si>
  <si>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</si>
  <si>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</si>
  <si>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</si>
  <si>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</si>
  <si>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</si>
  <si>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</si>
  <si>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</si>
  <si>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</si>
  <si>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</si>
  <si>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</si>
  <si>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</si>
  <si>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</si>
  <si>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</si>
  <si>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</si>
  <si>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</si>
  <si>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</si>
  <si>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</si>
  <si>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</si>
  <si>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</si>
  <si>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</si>
  <si>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</si>
  <si>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</si>
  <si>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</si>
  <si>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</si>
  <si>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</si>
  <si>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</si>
  <si>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</si>
  <si>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</si>
  <si>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</si>
  <si>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</si>
  <si>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</si>
  <si>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</si>
  <si>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</si>
  <si>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</si>
  <si>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</si>
  <si>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</si>
  <si>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</si>
  <si>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</si>
  <si>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</si>
  <si>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</si>
  <si>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</si>
  <si>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</si>
  <si>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</si>
  <si>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</si>
  <si>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</si>
  <si>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</si>
  <si>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</si>
  <si>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</si>
  <si>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</si>
  <si>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</si>
  <si>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</si>
  <si>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</si>
  <si>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</si>
  <si>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</si>
  <si>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</si>
  <si>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</si>
  <si>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</si>
  <si>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</si>
  <si>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</si>
  <si>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</si>
  <si>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</si>
  <si>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</si>
  <si>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</si>
  <si>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</si>
  <si>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</si>
  <si>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</si>
  <si>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</si>
  <si>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</si>
  <si>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</si>
  <si>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</si>
  <si>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</si>
  <si>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</si>
  <si>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</si>
  <si>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</si>
  <si>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</si>
  <si>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</si>
  <si>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</si>
  <si>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</si>
  <si>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</si>
  <si>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</si>
  <si>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</si>
  <si>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</si>
  <si>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</si>
  <si>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</si>
  <si>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</si>
  <si>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</si>
  <si>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</si>
  <si>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</si>
  <si>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</si>
  <si>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</si>
  <si>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</si>
  <si>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</si>
  <si>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</si>
  <si>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</si>
  <si>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</si>
  <si>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</si>
  <si>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</si>
  <si>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</si>
  <si>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</si>
  <si>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</si>
  <si>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</si>
  <si>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</si>
  <si>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</si>
  <si>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</si>
  <si>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</si>
  <si>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</si>
  <si>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</si>
  <si>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</si>
  <si>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</si>
  <si>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</si>
  <si>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</si>
  <si>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</si>
  <si>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</si>
  <si>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</si>
  <si>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</si>
  <si>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</si>
  <si>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</si>
  <si>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</si>
  <si>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</si>
  <si>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</si>
  <si>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</si>
  <si>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</si>
  <si>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</si>
  <si>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</si>
  <si>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</si>
  <si>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</si>
  <si>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</si>
  <si>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</si>
  <si>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</si>
  <si>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</si>
  <si>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</si>
  <si>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</si>
  <si>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</si>
  <si>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</si>
  <si>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</si>
  <si>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</si>
  <si>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</si>
  <si>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</si>
  <si>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</si>
  <si>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</si>
  <si>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</si>
  <si>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</si>
  <si>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</si>
  <si>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</si>
  <si>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</si>
  <si>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</si>
  <si>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</si>
  <si>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</si>
  <si>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</si>
  <si>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</si>
  <si>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</si>
  <si>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</si>
  <si>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</si>
  <si>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</si>
  <si>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</si>
  <si>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</si>
  <si>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</si>
  <si>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</si>
  <si>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</si>
  <si>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</si>
  <si>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</si>
  <si>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</si>
  <si>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</si>
  <si>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</si>
  <si>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</si>
  <si>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</si>
  <si>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</si>
  <si>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</si>
  <si>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</si>
  <si>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</si>
  <si>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</si>
  <si>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</si>
  <si>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</si>
  <si>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</si>
  <si>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</si>
  <si>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</si>
  <si>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</si>
  <si>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</si>
  <si>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</si>
  <si>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</si>
  <si>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</si>
  <si>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</si>
  <si>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</si>
  <si>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</si>
  <si>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</si>
  <si>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</si>
  <si>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</si>
  <si>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</si>
  <si>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</si>
  <si>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</si>
  <si>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</si>
  <si>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</si>
  <si>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</si>
  <si>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</si>
  <si>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</si>
  <si>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</si>
  <si>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</si>
  <si>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</si>
  <si>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</si>
  <si>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</si>
  <si>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</si>
  <si>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</si>
  <si>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</si>
  <si>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</si>
  <si>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</si>
  <si>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</si>
  <si>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</si>
  <si>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</si>
  <si>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</si>
  <si>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</si>
  <si>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</si>
  <si>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</si>
  <si>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</si>
  <si>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</si>
  <si>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</si>
  <si>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</si>
  <si>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</si>
  <si>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</si>
  <si>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</si>
  <si>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</si>
  <si>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</si>
  <si>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</si>
  <si>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</si>
  <si>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</si>
  <si>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</si>
  <si>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</si>
  <si>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</si>
  <si>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</si>
  <si>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</si>
  <si>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</si>
  <si>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</si>
  <si>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</si>
  <si>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</si>
  <si>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</si>
  <si>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</si>
  <si>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</si>
  <si>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</si>
  <si>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</si>
  <si>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</si>
  <si>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</si>
  <si>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</si>
  <si>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</si>
  <si>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</si>
  <si>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</si>
  <si>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</si>
  <si>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</si>
  <si>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</si>
  <si>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</si>
  <si>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</si>
  <si>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</si>
  <si>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</si>
  <si>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</si>
  <si>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</si>
  <si>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</si>
  <si>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</si>
  <si>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</si>
  <si>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</si>
  <si>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</si>
  <si>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</si>
  <si>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</si>
  <si>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</si>
  <si>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</si>
  <si>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</si>
  <si>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</si>
  <si>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</si>
  <si>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</si>
  <si>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</si>
  <si>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</si>
  <si>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</si>
  <si>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</si>
  <si>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</si>
  <si>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</si>
  <si>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</si>
  <si>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</si>
  <si>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</si>
  <si>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</si>
  <si>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</si>
  <si>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</si>
  <si>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</si>
  <si>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</si>
  <si>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</si>
  <si>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</si>
  <si>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</si>
  <si>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</si>
  <si>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</si>
  <si>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</si>
  <si>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</si>
  <si>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</si>
  <si>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</si>
  <si>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</si>
  <si>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</si>
  <si>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</si>
  <si>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</si>
  <si>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</si>
  <si>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</si>
  <si>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</si>
  <si>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</si>
  <si>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</si>
  <si>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</si>
  <si>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</si>
  <si>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</si>
  <si>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</si>
  <si>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</si>
  <si>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</si>
  <si>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</si>
  <si>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</si>
  <si>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</si>
  <si>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</si>
  <si>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</si>
  <si>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</si>
  <si>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</si>
  <si>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</si>
  <si>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</si>
  <si>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</si>
  <si>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</si>
  <si>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</si>
  <si>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</si>
  <si>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</si>
  <si>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</si>
  <si>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</si>
  <si>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</si>
  <si>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</si>
  <si>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</si>
  <si>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</si>
  <si>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</si>
  <si>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</si>
  <si>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</si>
  <si>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</si>
  <si>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</si>
  <si>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</si>
  <si>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</si>
  <si>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</si>
  <si>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</si>
  <si>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</si>
  <si>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</si>
  <si>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</si>
  <si>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</si>
  <si>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</si>
  <si>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</si>
  <si>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</si>
  <si>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</si>
  <si>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</si>
  <si>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</si>
  <si>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</si>
  <si>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</si>
  <si>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</si>
  <si>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</si>
  <si>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</si>
  <si>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</si>
  <si>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</si>
  <si>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</si>
  <si>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</si>
  <si>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</si>
  <si>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</si>
  <si>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</si>
  <si>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</si>
  <si>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</si>
  <si>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</si>
  <si>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</si>
  <si>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</si>
  <si>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</si>
  <si>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</si>
  <si>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</si>
  <si>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</si>
  <si>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</si>
  <si>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</si>
  <si>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</si>
  <si>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</si>
  <si>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</si>
  <si>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</si>
  <si>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</si>
  <si>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</si>
  <si>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</si>
  <si>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</si>
  <si>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</si>
  <si>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</si>
  <si>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</si>
  <si>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</si>
  <si>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</si>
  <si>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</si>
  <si>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</si>
  <si>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</si>
  <si>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</si>
  <si>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</si>
  <si>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</si>
  <si>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</si>
  <si>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</si>
  <si>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</si>
  <si>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</si>
  <si>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</si>
  <si>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</si>
  <si>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</si>
  <si>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</si>
  <si>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</si>
  <si>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</si>
  <si>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</si>
  <si>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</si>
  <si>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</si>
  <si>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</si>
  <si>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</si>
  <si>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</si>
  <si>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</si>
  <si>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</si>
  <si>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</si>
  <si>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</si>
  <si>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</si>
  <si>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</si>
  <si>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</si>
  <si>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</si>
  <si>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</si>
  <si>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</si>
  <si>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</si>
  <si>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</si>
  <si>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</si>
  <si>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</si>
  <si>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</si>
  <si>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</si>
  <si>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</si>
  <si>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</si>
  <si>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</si>
  <si>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</si>
  <si>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</si>
  <si>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</si>
  <si>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</si>
  <si>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</si>
  <si>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</si>
  <si>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</si>
  <si>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</si>
  <si>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</si>
  <si>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</si>
  <si>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</si>
  <si>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</si>
  <si>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</si>
  <si>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</si>
  <si>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</si>
  <si>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</si>
  <si>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</si>
  <si>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</si>
  <si>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</si>
  <si>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</si>
  <si>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</si>
  <si>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</si>
  <si>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</si>
  <si>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</si>
  <si>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</si>
  <si>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</si>
  <si>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</si>
  <si>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</si>
  <si>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</si>
  <si>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</si>
  <si>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</si>
  <si>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</si>
  <si>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</si>
  <si>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</si>
  <si>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</si>
  <si>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</si>
  <si>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</si>
  <si>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</si>
  <si>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</si>
  <si>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</si>
  <si>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</si>
  <si>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</si>
  <si>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</si>
  <si>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</si>
  <si>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</si>
  <si>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</si>
  <si>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</si>
  <si>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</si>
  <si>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</si>
  <si>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</si>
  <si>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</si>
  <si>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</si>
  <si>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</si>
  <si>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</si>
  <si>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</si>
  <si>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</si>
  <si>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</si>
  <si>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</si>
  <si>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</si>
  <si>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</si>
  <si>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</si>
  <si>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</si>
  <si>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</si>
  <si>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</si>
  <si>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</si>
  <si>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</si>
  <si>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</si>
  <si>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</si>
  <si>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</si>
  <si>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</si>
  <si>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</si>
  <si>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</si>
  <si>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</si>
  <si>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</si>
  <si>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</si>
  <si>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</si>
  <si>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</si>
  <si>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</si>
  <si>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</si>
  <si>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</si>
  <si>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</si>
  <si>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</si>
  <si>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</si>
  <si>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</si>
  <si>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</si>
  <si>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</si>
  <si>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</si>
  <si>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</si>
  <si>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</si>
  <si>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</si>
  <si>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</si>
  <si>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</si>
  <si>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</si>
  <si>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</si>
  <si>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</si>
  <si>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</si>
  <si>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</si>
  <si>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</si>
  <si>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</si>
  <si>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</si>
  <si>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</si>
  <si>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</si>
  <si>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</si>
  <si>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</si>
  <si>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</si>
  <si>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</si>
  <si>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</si>
  <si>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</si>
  <si>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</si>
  <si>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</si>
  <si>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</si>
  <si>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</si>
  <si>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</si>
  <si>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</si>
  <si>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</si>
  <si>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</si>
  <si>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</si>
  <si>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</si>
  <si>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</si>
  <si>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</si>
  <si>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</si>
  <si>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</si>
  <si>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</si>
  <si>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</si>
  <si>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</si>
  <si>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</si>
  <si>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</si>
  <si>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</si>
  <si>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</si>
  <si>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</si>
  <si>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</si>
  <si>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</si>
  <si>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</si>
  <si>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</si>
  <si>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</si>
  <si>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</si>
  <si>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</si>
  <si>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</si>
  <si>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</si>
  <si>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</si>
  <si>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</si>
  <si>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</si>
  <si>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</si>
  <si>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</si>
  <si>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</si>
  <si>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</si>
  <si>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</si>
  <si>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</si>
  <si>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</si>
  <si>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</si>
  <si>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</si>
  <si>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</si>
  <si>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</si>
  <si>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</si>
  <si>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</si>
  <si>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</si>
  <si>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</si>
  <si>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</si>
  <si>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</si>
  <si>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</si>
  <si>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</si>
  <si>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</si>
  <si>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</si>
  <si>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</si>
  <si>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</si>
  <si>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</si>
  <si>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</si>
  <si>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</si>
  <si>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</si>
  <si>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</si>
  <si>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</si>
  <si>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</si>
  <si>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</si>
  <si>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</si>
  <si>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</si>
  <si>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</si>
  <si>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</si>
  <si>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</si>
  <si>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</si>
  <si>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</si>
  <si>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</si>
  <si>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</si>
  <si>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</si>
  <si>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</si>
  <si>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</si>
  <si>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</si>
  <si>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</si>
  <si>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</si>
  <si>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</si>
  <si>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</si>
  <si>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</si>
  <si>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</si>
  <si>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</si>
  <si>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</si>
  <si>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</si>
  <si>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</si>
  <si>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</si>
  <si>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</si>
  <si>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</si>
  <si>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</si>
  <si>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</si>
  <si>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</si>
  <si>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</si>
  <si>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</si>
  <si>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</si>
  <si>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</si>
  <si>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</si>
  <si>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</si>
  <si>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</si>
  <si>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</si>
  <si>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</si>
  <si>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</si>
  <si>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</si>
  <si>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</si>
  <si>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</si>
  <si>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</si>
  <si>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</si>
  <si>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</si>
  <si>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</si>
  <si>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</si>
  <si>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</si>
  <si>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</si>
  <si>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</si>
  <si>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</si>
  <si>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</si>
  <si>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</si>
  <si>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</si>
  <si>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</si>
  <si>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</si>
  <si>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</si>
  <si>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</si>
  <si>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</si>
  <si>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</si>
  <si>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</si>
  <si>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</si>
  <si>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</si>
  <si>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</si>
  <si>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</si>
  <si>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</si>
  <si>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</si>
  <si>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</si>
  <si>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</si>
  <si>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</si>
  <si>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</si>
  <si>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</si>
  <si>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</si>
  <si>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</si>
  <si>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</si>
  <si>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</si>
  <si>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</si>
  <si>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</si>
  <si>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</si>
  <si>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</si>
  <si>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</si>
  <si>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</si>
  <si>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</si>
  <si>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</si>
  <si>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</si>
  <si>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</si>
  <si>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</si>
  <si>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</si>
  <si>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</si>
  <si>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</si>
  <si>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</si>
  <si>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</si>
  <si>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</si>
  <si>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</si>
  <si>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</si>
  <si>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</si>
  <si>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</si>
  <si>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</si>
  <si>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</si>
  <si>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</si>
  <si>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</si>
  <si>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</si>
  <si>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</si>
  <si>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</si>
  <si>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</si>
  <si>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</si>
  <si>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</si>
  <si>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</si>
  <si>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</si>
  <si>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</si>
  <si>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</si>
  <si>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</si>
  <si>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</si>
  <si>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</si>
  <si>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</si>
  <si>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</si>
  <si>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</si>
  <si>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</si>
  <si>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</si>
  <si>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</si>
  <si>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</si>
  <si>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</si>
  <si>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</si>
  <si>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</si>
  <si>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</si>
  <si>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</si>
  <si>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</si>
  <si>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</si>
  <si>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</si>
  <si>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</si>
  <si>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</si>
  <si>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</si>
  <si>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</si>
  <si>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</si>
  <si>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</si>
  <si>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</si>
  <si>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</si>
  <si>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</si>
  <si>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</si>
  <si>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</si>
  <si>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</si>
  <si>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</si>
  <si>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</si>
  <si>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</si>
  <si>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</si>
  <si>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</si>
  <si>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</si>
  <si>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</si>
  <si>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</si>
  <si>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</si>
  <si>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</si>
  <si>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</si>
  <si>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</si>
  <si>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</si>
  <si>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</si>
  <si>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</si>
  <si>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</si>
  <si>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</si>
  <si>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</si>
  <si>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</si>
  <si>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</si>
  <si>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</si>
  <si>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</si>
  <si>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</si>
  <si>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</si>
  <si>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</si>
  <si>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</si>
  <si>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</si>
  <si>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</si>
  <si>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</si>
  <si>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</si>
  <si>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</si>
  <si>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</si>
  <si>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</si>
  <si>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</si>
  <si>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</si>
  <si>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</si>
  <si>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</si>
  <si>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</si>
  <si>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</si>
  <si>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</si>
  <si>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</si>
  <si>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</si>
  <si>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</si>
  <si>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</si>
  <si>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</si>
  <si>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</si>
  <si>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</si>
  <si>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</si>
  <si>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</si>
  <si>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</si>
  <si>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</si>
  <si>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</si>
  <si>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</si>
  <si>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</si>
  <si>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</si>
  <si>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</si>
  <si>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</si>
  <si>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</si>
  <si>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</si>
  <si>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</si>
  <si>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</si>
  <si>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</si>
  <si>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</si>
  <si>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</si>
  <si>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</si>
  <si>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</si>
  <si>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</si>
  <si>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</si>
  <si>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</si>
  <si>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</si>
  <si>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</si>
  <si>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</si>
  <si>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</si>
  <si>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</si>
  <si>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</si>
  <si>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</si>
  <si>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</si>
  <si>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</si>
  <si>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</si>
  <si>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</si>
  <si>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</si>
  <si>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</si>
  <si>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</si>
  <si>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</si>
  <si>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</si>
  <si>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</si>
  <si>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</si>
  <si>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</si>
  <si>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</si>
  <si>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</si>
  <si>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</si>
  <si>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</si>
  <si>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</si>
  <si>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</si>
  <si>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</si>
  <si>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</si>
  <si>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</si>
  <si>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</si>
  <si>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</si>
  <si>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</si>
  <si>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</si>
  <si>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</si>
  <si>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</si>
  <si>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</si>
  <si>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</si>
  <si>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</si>
  <si>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</si>
  <si>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</si>
  <si>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</si>
  <si>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</si>
  <si>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</si>
  <si>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</si>
  <si>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</si>
  <si>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</si>
  <si>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</si>
  <si>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</si>
  <si>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</si>
  <si>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</si>
  <si>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</si>
  <si>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</si>
  <si>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</si>
  <si>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</si>
  <si>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</si>
  <si>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</si>
  <si>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</si>
  <si>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</si>
  <si>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</si>
  <si>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</si>
  <si>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</si>
  <si>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</si>
  <si>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</si>
  <si>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</si>
  <si>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</si>
  <si>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</si>
  <si>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</si>
  <si>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</si>
  <si>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</si>
  <si>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</si>
  <si>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</si>
  <si>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</si>
  <si>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</si>
  <si>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</si>
  <si>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</si>
  <si>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</si>
  <si>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</si>
  <si>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</si>
  <si>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</si>
  <si>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</si>
  <si>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</si>
  <si>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</si>
  <si>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</si>
  <si>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</si>
  <si>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</si>
  <si>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</si>
  <si>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</si>
  <si>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</si>
  <si>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</si>
  <si>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</si>
  <si>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</si>
  <si>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</si>
  <si>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</si>
  <si>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</si>
  <si>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</si>
  <si>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</si>
  <si>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</si>
  <si>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</si>
  <si>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</si>
  <si>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</si>
  <si>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</si>
  <si>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</si>
  <si>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</si>
  <si>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</si>
  <si>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</si>
  <si>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</si>
  <si>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</si>
  <si>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</si>
  <si>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</si>
  <si>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</si>
  <si>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</si>
  <si>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</si>
  <si>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</si>
  <si>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</si>
  <si>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</si>
  <si>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</si>
  <si>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</si>
  <si>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</si>
  <si>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</si>
  <si>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</si>
  <si>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</si>
  <si>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</si>
  <si>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</si>
  <si>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</si>
  <si>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</si>
  <si>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</si>
  <si>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</si>
  <si>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</si>
  <si>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</si>
  <si>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</si>
  <si>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</si>
  <si>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</si>
  <si>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</si>
  <si>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</si>
  <si>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</si>
  <si>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</si>
  <si>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</si>
  <si>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</si>
  <si>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</si>
  <si>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</si>
  <si>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</si>
  <si>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</si>
  <si>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</si>
  <si>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</si>
  <si>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</si>
  <si>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</si>
  <si>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</si>
  <si>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</si>
  <si>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</si>
  <si>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</si>
  <si>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</si>
  <si>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</si>
  <si>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</si>
  <si>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</si>
  <si>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</si>
  <si>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</si>
  <si>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</si>
  <si>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</si>
  <si>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</si>
  <si>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</si>
  <si>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</si>
  <si>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</si>
  <si>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</si>
  <si>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</si>
  <si>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</si>
  <si>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</si>
  <si>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</si>
  <si>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</si>
  <si>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</si>
  <si>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</si>
  <si>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</si>
  <si>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</si>
  <si>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</si>
  <si>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</si>
  <si>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</si>
  <si>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</si>
  <si>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</si>
  <si>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</si>
  <si>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</si>
  <si>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</si>
  <si>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</si>
  <si>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</si>
  <si>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</si>
  <si>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</si>
  <si>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</si>
  <si>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</si>
  <si>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</si>
  <si>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</si>
  <si>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</si>
  <si>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</si>
  <si>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</si>
  <si>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</si>
  <si>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</si>
  <si>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</si>
  <si>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</si>
  <si>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</si>
  <si>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</si>
  <si>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</si>
  <si>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</si>
  <si>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</si>
  <si>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</si>
  <si>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</si>
  <si>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</si>
  <si>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</si>
  <si>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</si>
  <si>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</si>
  <si>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</si>
  <si>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</si>
  <si>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</si>
  <si>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</si>
  <si>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</si>
  <si>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</si>
  <si>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</si>
  <si>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</si>
  <si>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</si>
  <si>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</si>
  <si>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</si>
  <si>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</si>
  <si>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</si>
  <si>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</si>
  <si>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</si>
  <si>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</si>
  <si>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</si>
  <si>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</si>
  <si>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</si>
  <si>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</si>
  <si>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</si>
  <si>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</si>
  <si>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</si>
  <si>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</si>
  <si>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</si>
  <si>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</si>
  <si>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</si>
  <si>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</si>
  <si>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</si>
  <si>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</si>
  <si>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</si>
  <si>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</si>
  <si>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</si>
  <si>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</si>
  <si>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</si>
  <si>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</si>
  <si>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</si>
  <si>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</si>
  <si>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</si>
  <si>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</si>
  <si>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</si>
  <si>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</si>
  <si>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</si>
  <si>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</si>
  <si>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</si>
  <si>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</si>
  <si>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</si>
  <si>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</si>
  <si>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</si>
  <si>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</si>
  <si>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</si>
  <si>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</si>
  <si>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</si>
  <si>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</si>
  <si>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</si>
  <si>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</si>
  <si>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</si>
  <si>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</si>
  <si>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</si>
  <si>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</si>
  <si>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</si>
  <si>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</si>
  <si>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</si>
  <si>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</si>
  <si>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</si>
  <si>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</si>
  <si>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</si>
  <si>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</si>
  <si>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</si>
  <si>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</si>
  <si>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</si>
  <si>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</si>
  <si>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</si>
  <si>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</si>
  <si>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</si>
  <si>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</si>
  <si>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</si>
  <si>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</si>
  <si>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</si>
  <si>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</si>
  <si>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</si>
  <si>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</si>
  <si>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</si>
  <si>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</si>
  <si>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</si>
  <si>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</si>
  <si>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</si>
  <si>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</si>
  <si>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</si>
  <si>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</si>
  <si>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</si>
  <si>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</si>
  <si>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</si>
  <si>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</si>
  <si>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</si>
  <si>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</si>
  <si>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</si>
  <si>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</si>
  <si>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</si>
  <si>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</si>
  <si>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</si>
  <si>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</si>
  <si>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</si>
  <si>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</si>
  <si>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</si>
  <si>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</si>
  <si>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</si>
  <si>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</si>
  <si>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</si>
  <si>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</si>
  <si>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</si>
  <si>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</si>
  <si>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</si>
  <si>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</si>
  <si>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</si>
  <si>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</si>
  <si>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</si>
  <si>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</si>
  <si>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</si>
  <si>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</si>
  <si>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</si>
  <si>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</si>
  <si>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</si>
  <si>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</si>
  <si>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</si>
  <si>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</si>
  <si>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</si>
  <si>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</si>
  <si>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</si>
  <si>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</si>
  <si>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</si>
  <si>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</si>
  <si>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</si>
  <si>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</si>
  <si>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</si>
  <si>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</si>
  <si>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</si>
  <si>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</si>
  <si>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</si>
  <si>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</si>
  <si>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</si>
  <si>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</si>
  <si>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</si>
  <si>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</si>
  <si>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</si>
  <si>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</si>
  <si>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</si>
  <si>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</si>
  <si>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</si>
  <si>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</si>
  <si>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</si>
  <si>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</si>
  <si>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</si>
  <si>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</si>
  <si>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</si>
  <si>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</si>
  <si>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</si>
  <si>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</si>
  <si>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</si>
  <si>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</si>
  <si>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</si>
  <si>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</si>
  <si>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</si>
  <si>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</si>
  <si>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</si>
  <si>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</si>
  <si>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</si>
  <si>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</si>
  <si>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</si>
  <si>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</si>
  <si>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</si>
  <si>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</si>
  <si>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</si>
  <si>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</si>
  <si>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</si>
  <si>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</si>
  <si>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</si>
  <si>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</si>
  <si>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</si>
  <si>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</si>
  <si>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</si>
  <si>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</si>
  <si>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</si>
  <si>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</si>
  <si>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</si>
  <si>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</si>
  <si>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</si>
  <si>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</si>
  <si>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</si>
  <si>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</si>
  <si>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</si>
  <si>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</si>
  <si>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</si>
  <si>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</si>
  <si>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</si>
  <si>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</si>
  <si>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</si>
  <si>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</si>
  <si>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</si>
  <si>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</si>
  <si>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</si>
  <si>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</si>
  <si>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</si>
  <si>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</si>
  <si>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</si>
  <si>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</si>
  <si>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</si>
  <si>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</si>
  <si>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</si>
  <si>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</si>
  <si>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</si>
  <si>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</si>
  <si>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</si>
  <si>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</si>
  <si>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</si>
  <si>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</si>
  <si>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</si>
  <si>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</si>
  <si>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</si>
  <si>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</si>
  <si>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</si>
  <si>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</si>
  <si>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</si>
  <si>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</si>
  <si>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</si>
  <si>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</si>
  <si>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</si>
  <si>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</si>
  <si>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</si>
  <si>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</si>
  <si>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</si>
  <si>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</si>
  <si>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</si>
  <si>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</si>
  <si>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</si>
  <si>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</si>
  <si>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</si>
  <si>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</si>
  <si>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</si>
  <si>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</si>
  <si>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</si>
  <si>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</si>
  <si>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</si>
  <si>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</si>
  <si>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</si>
  <si>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</si>
  <si>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</si>
  <si>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</si>
  <si>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</si>
  <si>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</si>
  <si>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</si>
  <si>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</si>
  <si>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</si>
  <si>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</si>
  <si>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</si>
  <si>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</si>
  <si>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</si>
  <si>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</si>
  <si>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</si>
  <si>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</si>
  <si>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</si>
  <si>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</si>
  <si>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</si>
  <si>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</si>
  <si>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</si>
  <si>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</si>
  <si>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</si>
  <si>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</si>
  <si>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</si>
  <si>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</si>
  <si>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</si>
  <si>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</si>
  <si>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</si>
  <si>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</si>
  <si>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</si>
  <si>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</si>
  <si>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</si>
  <si>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</si>
  <si>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</si>
  <si>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</si>
  <si>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</si>
  <si>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</si>
  <si>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</si>
  <si>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</si>
  <si>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</si>
  <si>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</si>
  <si>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</si>
  <si>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</si>
  <si>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</si>
  <si>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</si>
  <si>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</si>
  <si>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</si>
  <si>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</si>
  <si>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</si>
  <si>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</si>
  <si>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</si>
  <si>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</si>
  <si>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</si>
  <si>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</si>
  <si>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</si>
  <si>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</si>
  <si>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</si>
  <si>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</si>
  <si>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</si>
  <si>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</si>
  <si>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</si>
  <si>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</si>
  <si>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</si>
  <si>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</si>
  <si>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</si>
  <si>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</si>
  <si>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</si>
  <si>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</si>
  <si>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</si>
  <si>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</si>
  <si>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</si>
  <si>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</si>
  <si>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</si>
  <si>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</si>
  <si>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</si>
  <si>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</si>
  <si>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</si>
  <si>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</si>
  <si>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</si>
  <si>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</si>
  <si>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</si>
  <si>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</si>
  <si>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</si>
  <si>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</si>
  <si>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</si>
  <si>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</si>
  <si>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</si>
  <si>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</si>
  <si>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</si>
  <si>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</si>
  <si>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</si>
  <si>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</si>
  <si>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</si>
  <si>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</si>
  <si>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</si>
  <si>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</si>
  <si>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</si>
  <si>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</si>
  <si>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</si>
  <si>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</si>
  <si>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</si>
  <si>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</si>
  <si>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</si>
  <si>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</si>
  <si>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</si>
  <si>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</si>
  <si>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</si>
  <si>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</si>
  <si>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</si>
  <si>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</si>
  <si>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</si>
  <si>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</si>
  <si>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</si>
  <si>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</si>
  <si>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</si>
  <si>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</si>
  <si>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</si>
  <si>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</si>
  <si>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</si>
  <si>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</si>
  <si>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</si>
  <si>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</si>
  <si>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</si>
  <si>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</si>
  <si>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</si>
  <si>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</si>
  <si>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</si>
  <si>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</si>
  <si>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</si>
  <si>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</si>
  <si>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</si>
  <si>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</si>
  <si>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</si>
  <si>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</si>
  <si>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</si>
  <si>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</si>
  <si>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</si>
  <si>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</si>
  <si>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</si>
  <si>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</si>
  <si>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</si>
  <si>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</si>
  <si>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</si>
  <si>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</si>
  <si>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</si>
  <si>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</si>
  <si>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</si>
  <si>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</si>
  <si>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</si>
  <si>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</si>
  <si>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</si>
  <si>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</si>
  <si>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</si>
  <si>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</si>
  <si>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</si>
  <si>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</si>
  <si>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</si>
  <si>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</si>
  <si>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</si>
  <si>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</si>
  <si>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</si>
  <si>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</si>
  <si>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</si>
  <si>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</si>
  <si>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</si>
  <si>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</si>
  <si>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</si>
  <si>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</si>
  <si>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</si>
  <si>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</si>
  <si>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</si>
  <si>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</si>
  <si>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</si>
  <si>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</si>
  <si>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</si>
  <si>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</si>
  <si>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</si>
  <si>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</si>
  <si>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</si>
  <si>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</si>
  <si>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</si>
  <si>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</si>
  <si>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</si>
  <si>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</si>
  <si>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</si>
  <si>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</si>
  <si>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</si>
  <si>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</si>
  <si>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</si>
  <si>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</si>
  <si>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</si>
  <si>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</si>
  <si>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</si>
  <si>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</si>
  <si>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</si>
  <si>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</si>
  <si>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</si>
  <si>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</si>
  <si>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</si>
  <si>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</si>
  <si>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</si>
  <si>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</si>
  <si>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</si>
  <si>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</si>
  <si>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</si>
  <si>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</si>
  <si>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</si>
  <si>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</si>
  <si>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</si>
  <si>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</si>
  <si>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</si>
  <si>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</si>
  <si>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</si>
  <si>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</si>
  <si>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</si>
  <si>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</si>
  <si>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</si>
  <si>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</si>
  <si>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</si>
  <si>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</si>
  <si>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</si>
  <si>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</si>
  <si>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</si>
  <si>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</si>
  <si>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</si>
  <si>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</si>
  <si>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</si>
  <si>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</si>
  <si>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</si>
  <si>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</si>
  <si>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</si>
  <si>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</si>
  <si>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</si>
  <si>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</si>
  <si>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</si>
  <si>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</si>
  <si>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</si>
  <si>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</si>
  <si>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</si>
  <si>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</si>
  <si>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</si>
  <si>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</si>
  <si>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</si>
  <si>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</si>
  <si>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</si>
  <si>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</si>
  <si>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</si>
  <si>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</si>
  <si>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</si>
  <si>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</si>
  <si>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</si>
  <si>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</si>
  <si>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</si>
  <si>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</si>
  <si>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</si>
  <si>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</si>
  <si>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</si>
  <si>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</si>
  <si>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</si>
  <si>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</si>
  <si>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</si>
  <si>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</si>
  <si>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</si>
  <si>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</si>
  <si>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</si>
  <si>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</si>
  <si>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</si>
  <si>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</si>
  <si>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</si>
  <si>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</si>
  <si>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</si>
  <si>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</si>
  <si>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</si>
  <si>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</si>
  <si>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</si>
  <si>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</si>
  <si>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</si>
  <si>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</si>
  <si>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</si>
  <si>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</si>
  <si>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</si>
  <si>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</si>
  <si>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</si>
  <si>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</si>
  <si>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</si>
  <si>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</si>
  <si>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</si>
  <si>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</si>
  <si>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</si>
  <si>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</si>
  <si>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</si>
  <si>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</si>
  <si>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</si>
  <si>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</si>
  <si>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</si>
  <si>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</si>
  <si>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</si>
  <si>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</si>
  <si>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</si>
  <si>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</si>
  <si>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</si>
  <si>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</si>
  <si>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</si>
  <si>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</si>
  <si>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</si>
  <si>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</si>
  <si>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</si>
  <si>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</si>
  <si>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</si>
  <si>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</si>
  <si>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</si>
  <si>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</si>
  <si>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</si>
  <si>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</si>
  <si>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</si>
  <si>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</si>
  <si>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</si>
  <si>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</si>
  <si>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</si>
  <si>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</si>
  <si>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</si>
  <si>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</si>
  <si>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</si>
  <si>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</si>
  <si>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</si>
  <si>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</si>
  <si>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</si>
  <si>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</si>
  <si>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</si>
  <si>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</si>
  <si>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</si>
  <si>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</si>
  <si>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</si>
  <si>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</si>
  <si>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</si>
  <si>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</si>
  <si>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</si>
  <si>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</si>
  <si>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</si>
  <si>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</si>
  <si>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</si>
  <si>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</si>
  <si>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</si>
  <si>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</si>
  <si>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</si>
  <si>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</si>
  <si>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</si>
  <si>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</si>
  <si>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</si>
  <si>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</si>
  <si>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</si>
  <si>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</si>
  <si>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</si>
  <si>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</si>
  <si>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</si>
  <si>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</si>
  <si>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</si>
  <si>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</si>
  <si>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</si>
  <si>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</si>
  <si>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</si>
  <si>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</si>
  <si>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</si>
  <si>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</si>
  <si>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</si>
  <si>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</si>
  <si>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</si>
  <si>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</si>
  <si>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</si>
  <si>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</si>
  <si>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</si>
  <si>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</si>
  <si>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</si>
  <si>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</si>
  <si>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</si>
  <si>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</si>
  <si>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</si>
  <si>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</si>
  <si>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</si>
  <si>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</si>
  <si>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</si>
  <si>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</si>
  <si>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</si>
  <si>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</si>
  <si>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</si>
  <si>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</si>
  <si>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</si>
  <si>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</si>
  <si>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</si>
  <si>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</si>
  <si>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</si>
  <si>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</si>
  <si>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</si>
  <si>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</si>
  <si>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</si>
  <si>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</si>
  <si>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</si>
  <si>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</si>
  <si>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</si>
  <si>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</si>
  <si>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</si>
  <si>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</si>
  <si>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</si>
  <si>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</si>
  <si>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</si>
  <si>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</si>
  <si>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</si>
  <si>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</si>
  <si>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</si>
  <si>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</si>
  <si>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</si>
  <si>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</si>
  <si>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</si>
  <si>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</si>
  <si>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</si>
  <si>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</si>
  <si>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</si>
  <si>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</si>
  <si>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</si>
  <si>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</si>
  <si>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</si>
  <si>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</si>
  <si>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</si>
  <si>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</si>
  <si>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</si>
  <si>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</si>
  <si>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</si>
  <si>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</si>
  <si>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</si>
  <si>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</si>
  <si>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</si>
  <si>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</si>
  <si>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</si>
  <si>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</si>
  <si>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</si>
  <si>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</si>
  <si>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</si>
  <si>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</si>
  <si>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</si>
  <si>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</si>
  <si>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</si>
  <si>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</si>
  <si>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</si>
  <si>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</si>
  <si>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</si>
  <si>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</si>
  <si>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</si>
  <si>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</si>
  <si>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</si>
  <si>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</si>
  <si>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</si>
  <si>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</si>
  <si>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</si>
  <si>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</si>
  <si>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</si>
  <si>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</si>
  <si>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</si>
  <si>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</si>
  <si>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</si>
  <si>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</si>
  <si>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</si>
  <si>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</si>
  <si>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</si>
  <si>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</si>
  <si>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</si>
  <si>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</si>
  <si>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</si>
  <si>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</si>
  <si>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</si>
  <si>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</si>
  <si>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</si>
  <si>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</si>
  <si>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</si>
  <si>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</si>
  <si>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</si>
  <si>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</si>
  <si>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</si>
  <si>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</si>
  <si>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</si>
  <si>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</si>
  <si>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</si>
  <si>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</si>
  <si>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</si>
  <si>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</si>
  <si>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</si>
  <si>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</si>
  <si>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</si>
  <si>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</si>
  <si>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</si>
  <si>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</si>
  <si>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</si>
  <si>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</si>
  <si>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</si>
  <si>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</si>
  <si>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</si>
  <si>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</si>
  <si>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</si>
  <si>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</si>
  <si>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</si>
  <si>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</si>
  <si>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</si>
  <si>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</si>
  <si>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</si>
  <si>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</si>
  <si>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</si>
  <si>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</si>
  <si>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</si>
  <si>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</si>
  <si>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</si>
  <si>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</si>
  <si>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</si>
  <si>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</si>
  <si>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</si>
  <si>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</si>
  <si>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</si>
  <si>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</si>
  <si>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</si>
  <si>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</si>
  <si>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</si>
  <si>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</si>
  <si>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</si>
  <si>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</si>
  <si>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</si>
  <si>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</si>
  <si>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</si>
  <si>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</si>
  <si>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</si>
  <si>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</si>
  <si>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</si>
  <si>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</si>
  <si>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</si>
  <si>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</si>
  <si>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</si>
  <si>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</si>
  <si>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</si>
  <si>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</si>
  <si>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</si>
  <si>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</si>
  <si>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</si>
  <si>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</si>
  <si>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</si>
  <si>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</si>
  <si>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</si>
  <si>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</si>
  <si>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</si>
  <si>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</si>
  <si>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</si>
  <si>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</si>
  <si>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</si>
  <si>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</si>
  <si>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</si>
  <si>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</si>
  <si>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</si>
  <si>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</si>
  <si>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</si>
  <si>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</si>
  <si>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</si>
  <si>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</si>
  <si>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</si>
  <si>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</si>
  <si>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</si>
  <si>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</si>
  <si>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</si>
  <si>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</si>
  <si>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</si>
  <si>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</si>
  <si>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</si>
  <si>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</si>
  <si>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</si>
  <si>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</si>
  <si>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</si>
  <si>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</si>
  <si>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</si>
  <si>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</si>
  <si>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</si>
  <si>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</si>
  <si>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</si>
  <si>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</si>
  <si>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</si>
  <si>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</si>
  <si>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</si>
  <si>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</si>
  <si>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</si>
  <si>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</si>
  <si>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</si>
  <si>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</si>
  <si>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</si>
  <si>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</si>
  <si>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</si>
  <si>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</si>
  <si>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</si>
  <si>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</si>
  <si>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</si>
  <si>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</si>
  <si>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</si>
  <si>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</si>
  <si>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</si>
  <si>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</si>
  <si>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</si>
  <si>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</si>
  <si>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</si>
  <si>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</si>
  <si>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</si>
  <si>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</si>
  <si>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</si>
  <si>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</si>
  <si>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</si>
  <si>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</si>
  <si>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</si>
  <si>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</si>
  <si>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</si>
  <si>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</si>
  <si>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</si>
  <si>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</si>
  <si>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</si>
  <si>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</si>
  <si>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</si>
  <si>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</si>
  <si>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</si>
  <si>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</si>
  <si>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</si>
  <si>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</si>
  <si>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</si>
  <si>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</si>
  <si>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</si>
  <si>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</si>
  <si>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</si>
  <si>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</si>
  <si>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</si>
  <si>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</si>
  <si>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</si>
  <si>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</si>
  <si>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</si>
  <si>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</si>
  <si>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</si>
  <si>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</si>
  <si>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</si>
  <si>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</si>
  <si>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</si>
  <si>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</si>
  <si>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</si>
  <si>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</si>
  <si>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</si>
  <si>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</si>
  <si>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</si>
  <si>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</si>
  <si>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</si>
  <si>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</si>
  <si>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</si>
  <si>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</si>
  <si>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</si>
  <si>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</si>
  <si>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</si>
  <si>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</si>
  <si>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</si>
  <si>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</si>
  <si>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</si>
  <si>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</si>
  <si>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</si>
  <si>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</si>
  <si>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</si>
  <si>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</si>
  <si>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</si>
  <si>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</si>
  <si>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</si>
  <si>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</si>
  <si>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</si>
  <si>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</si>
  <si>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</si>
  <si>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</si>
  <si>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</si>
  <si>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</si>
  <si>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</si>
  <si>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</si>
  <si>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</si>
  <si>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</si>
  <si>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</si>
  <si>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</si>
  <si>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</si>
  <si>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</si>
  <si>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</si>
  <si>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</si>
  <si>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</si>
  <si>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</si>
  <si>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</si>
  <si>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</si>
  <si>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</si>
  <si>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</si>
  <si>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</si>
  <si>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</si>
  <si>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</si>
  <si>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</si>
  <si>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</si>
  <si>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</si>
  <si>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</si>
  <si>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</si>
  <si>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</si>
  <si>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</si>
  <si>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</si>
  <si>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</si>
  <si>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</si>
  <si>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</si>
  <si>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</si>
  <si>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</si>
  <si>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</si>
  <si>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</si>
  <si>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</si>
  <si>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</si>
  <si>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</si>
  <si>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</si>
  <si>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</si>
  <si>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</si>
  <si>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</si>
  <si>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</si>
  <si>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</si>
  <si>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</si>
  <si>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</si>
  <si>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</si>
  <si>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</si>
  <si>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</si>
  <si>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</si>
  <si>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</si>
  <si>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</si>
  <si>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</si>
  <si>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</si>
  <si>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</si>
  <si>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</si>
  <si>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</si>
  <si>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</si>
  <si>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</si>
  <si>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</si>
  <si>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</si>
  <si>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</si>
  <si>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</si>
  <si>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</si>
  <si>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</si>
  <si>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</si>
  <si>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</si>
  <si>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</si>
  <si>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</si>
  <si>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</si>
  <si>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</si>
  <si>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</si>
  <si>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</si>
  <si>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</si>
  <si>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</si>
  <si>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</si>
  <si>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</si>
  <si>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</si>
  <si>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</si>
  <si>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</si>
  <si>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</si>
  <si>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</si>
  <si>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</si>
  <si>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</si>
  <si>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</si>
  <si>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</si>
  <si>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</si>
  <si>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</si>
  <si>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</si>
  <si>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</si>
  <si>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</si>
  <si>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</si>
  <si>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</si>
  <si>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</si>
  <si>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</si>
  <si>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</si>
  <si>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</si>
  <si>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</si>
  <si>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</si>
  <si>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</si>
  <si>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</si>
  <si>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</si>
  <si>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</si>
  <si>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</si>
  <si>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</si>
  <si>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</si>
  <si>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</si>
  <si>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</si>
  <si>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</si>
  <si>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</si>
  <si>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</si>
  <si>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</si>
  <si>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</si>
  <si>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</si>
  <si>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</si>
  <si>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</si>
  <si>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</si>
  <si>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</si>
  <si>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</si>
  <si>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</si>
  <si>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</si>
  <si>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</si>
  <si>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</si>
  <si>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</si>
  <si>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</si>
  <si>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</si>
  <si>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</si>
  <si>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</si>
  <si>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</si>
  <si>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</si>
  <si>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</si>
  <si>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</si>
  <si>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</si>
  <si>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</si>
  <si>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</si>
  <si>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</si>
  <si>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</si>
  <si>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</si>
  <si>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</si>
  <si>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</si>
  <si>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</si>
  <si>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</si>
  <si>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</si>
  <si>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</si>
  <si>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</si>
  <si>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</si>
  <si>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</si>
  <si>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</si>
  <si>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</si>
  <si>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</si>
  <si>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</si>
  <si>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</si>
  <si>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</si>
  <si>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</si>
  <si>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</si>
  <si>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</si>
  <si>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</si>
  <si>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</si>
  <si>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</si>
  <si>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</si>
  <si>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</si>
  <si>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</si>
  <si>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</si>
  <si>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</si>
  <si>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</si>
  <si>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</si>
  <si>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</si>
  <si>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</si>
  <si>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</si>
  <si>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</si>
  <si>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</si>
  <si>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</si>
  <si>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</si>
  <si>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</si>
  <si>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</si>
  <si>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</si>
  <si>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</si>
  <si>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</si>
  <si>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</si>
  <si>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</si>
  <si>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</si>
  <si>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</si>
  <si>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</si>
  <si>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</si>
  <si>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</si>
  <si>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</si>
  <si>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</si>
  <si>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</si>
  <si>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</si>
  <si>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</si>
  <si>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</si>
  <si>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</si>
  <si>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</si>
  <si>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</si>
  <si>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</si>
  <si>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</si>
  <si>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</si>
  <si>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</si>
  <si>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</si>
  <si>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</si>
  <si>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</si>
  <si>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</si>
  <si>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</si>
  <si>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</si>
  <si>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</si>
  <si>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</si>
  <si>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</si>
  <si>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</si>
  <si>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</si>
  <si>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</si>
  <si>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</si>
  <si>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</si>
  <si>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</si>
  <si>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</si>
  <si>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</si>
  <si>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</si>
  <si>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</si>
  <si>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</si>
  <si>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</si>
  <si>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</si>
  <si>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</si>
  <si>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</si>
  <si>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</si>
  <si>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</si>
  <si>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</si>
  <si>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</si>
  <si>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</si>
  <si>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</si>
  <si>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</si>
  <si>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</si>
  <si>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</si>
  <si>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</si>
  <si>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</si>
  <si>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</si>
  <si>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</si>
  <si>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</si>
  <si>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</si>
  <si>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</si>
  <si>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</si>
  <si>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</si>
  <si>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</si>
  <si>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</si>
  <si>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</si>
  <si>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</si>
  <si>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</si>
  <si>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</si>
  <si>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</si>
  <si>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</si>
  <si>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</si>
  <si>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</si>
  <si>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</si>
  <si>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</si>
  <si>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</si>
  <si>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</si>
  <si>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</si>
  <si>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</si>
  <si>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</si>
  <si>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</si>
  <si>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</si>
  <si>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</si>
  <si>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</si>
  <si>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</si>
  <si>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</si>
  <si>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</si>
  <si>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</si>
  <si>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</si>
  <si>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</si>
  <si>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</si>
  <si>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</si>
  <si>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</si>
  <si>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</si>
  <si>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</si>
  <si>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</si>
  <si>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</si>
  <si>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</si>
  <si>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</si>
  <si>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</si>
  <si>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</si>
  <si>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</si>
  <si>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</si>
  <si>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</si>
  <si>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</si>
  <si>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</si>
  <si>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</si>
  <si>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</si>
  <si>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</si>
  <si>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</si>
  <si>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</si>
  <si>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</si>
  <si>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</si>
  <si>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</si>
  <si>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</si>
  <si>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</si>
  <si>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</si>
  <si>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</si>
  <si>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</si>
  <si>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</si>
  <si>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</si>
  <si>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</si>
  <si>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</si>
  <si>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</si>
  <si>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</si>
  <si>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</si>
  <si>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</si>
  <si>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</si>
  <si>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</si>
  <si>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</si>
  <si>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</si>
  <si>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</si>
  <si>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</si>
  <si>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</si>
  <si>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</si>
  <si>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</si>
  <si>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</si>
  <si>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</si>
  <si>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</si>
  <si>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</si>
  <si>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</si>
  <si>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</si>
  <si>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</si>
  <si>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</si>
  <si>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</si>
  <si>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</si>
  <si>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</si>
  <si>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</si>
  <si>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</si>
  <si>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</si>
  <si>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</si>
  <si>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</si>
  <si>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</si>
  <si>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</si>
  <si>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</si>
  <si>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</si>
  <si>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</si>
  <si>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</si>
  <si>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</si>
  <si>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</si>
  <si>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</si>
  <si>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</si>
  <si>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</si>
  <si>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</si>
  <si>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</si>
  <si>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</si>
  <si>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</si>
  <si>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</si>
  <si>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</si>
  <si>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</si>
  <si>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</si>
  <si>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</si>
  <si>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</si>
  <si>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</si>
  <si>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</si>
  <si>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</si>
  <si>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</si>
  <si>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</si>
  <si>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</si>
  <si>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</si>
  <si>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</si>
  <si>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</si>
  <si>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</si>
  <si>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</si>
  <si>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</si>
  <si>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</si>
  <si>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</si>
  <si>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</si>
  <si>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</si>
  <si>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</si>
  <si>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</si>
  <si>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</si>
  <si>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</si>
  <si>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</si>
  <si>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</si>
  <si>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</si>
  <si>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</si>
  <si>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</si>
  <si>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</si>
  <si>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</si>
  <si>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</si>
  <si>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</si>
  <si>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</si>
  <si>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</si>
  <si>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</si>
  <si>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</si>
  <si>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</si>
  <si>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</si>
  <si>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</si>
  <si>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</si>
  <si>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</si>
  <si>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</si>
  <si>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</si>
  <si>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</si>
  <si>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</si>
  <si>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</si>
  <si>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</si>
  <si>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</si>
  <si>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</si>
  <si>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</si>
  <si>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</si>
  <si>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</si>
  <si>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</si>
  <si>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</si>
  <si>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</si>
  <si>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</si>
  <si>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</si>
  <si>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</si>
  <si>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</si>
  <si>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</si>
  <si>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</si>
  <si>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</si>
  <si>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</si>
  <si>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</si>
  <si>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</si>
  <si>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</si>
  <si>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</si>
  <si>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</si>
  <si>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</si>
  <si>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</si>
  <si>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</si>
  <si>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</si>
  <si>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</si>
  <si>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</si>
  <si>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</si>
  <si>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</si>
  <si>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</si>
  <si>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</si>
  <si>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</si>
  <si>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</si>
  <si>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</si>
  <si>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</si>
  <si>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</si>
  <si>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</si>
  <si>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</si>
  <si>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</si>
  <si>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</si>
  <si>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</si>
  <si>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</si>
  <si>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</si>
  <si>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</si>
  <si>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</si>
  <si>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</si>
  <si>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</si>
  <si>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</si>
  <si>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</si>
  <si>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</si>
  <si>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</si>
  <si>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</si>
  <si>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</si>
  <si>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</si>
  <si>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</si>
  <si>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</si>
  <si>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</si>
  <si>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</si>
  <si>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</si>
  <si>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</si>
  <si>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</si>
  <si>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</si>
  <si>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</si>
  <si>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</si>
  <si>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</si>
  <si>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</si>
  <si>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</si>
  <si>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</si>
  <si>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</si>
  <si>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</si>
  <si>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</si>
  <si>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</si>
  <si>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</si>
  <si>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</si>
  <si>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</si>
  <si>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</si>
  <si>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</si>
  <si>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</si>
  <si>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</si>
  <si>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</si>
  <si>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</si>
  <si>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</si>
  <si>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</si>
  <si>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</si>
  <si>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</si>
  <si>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</si>
  <si>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</si>
  <si>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</si>
  <si>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</si>
  <si>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</si>
  <si>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</si>
  <si>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</si>
  <si>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</si>
  <si>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</si>
  <si>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</si>
  <si>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</si>
  <si>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</si>
  <si>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</si>
  <si>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</si>
  <si>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</si>
  <si>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</si>
  <si>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</si>
  <si>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</si>
  <si>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</si>
  <si>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</si>
  <si>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</si>
  <si>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</si>
  <si>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</si>
  <si>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</si>
  <si>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</si>
  <si>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</si>
  <si>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</si>
  <si>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</si>
  <si>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</si>
  <si>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</si>
  <si>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</si>
  <si>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</si>
  <si>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</si>
  <si>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</si>
  <si>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</si>
  <si>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</si>
  <si>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</si>
  <si>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</si>
  <si>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</si>
  <si>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</si>
  <si>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</si>
  <si>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</si>
  <si>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</si>
  <si>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</si>
  <si>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</si>
  <si>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</si>
  <si>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</si>
  <si>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</si>
  <si>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</si>
  <si>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</si>
  <si>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</si>
  <si>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</si>
  <si>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</si>
  <si>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</si>
  <si>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</si>
  <si>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</si>
  <si>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</si>
  <si>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</si>
  <si>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</si>
  <si>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</si>
  <si>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</si>
  <si>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</si>
  <si>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</si>
  <si>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</si>
  <si>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</si>
  <si>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</si>
  <si>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</si>
  <si>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</si>
  <si>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</si>
  <si>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</si>
  <si>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</si>
  <si>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</si>
  <si>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</si>
  <si>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</si>
  <si>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</si>
  <si>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</si>
  <si>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</si>
  <si>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</si>
  <si>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</si>
  <si>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</si>
  <si>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</si>
  <si>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</si>
  <si>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</si>
  <si>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</si>
  <si>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</si>
  <si>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</si>
  <si>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</si>
  <si>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</si>
  <si>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</si>
  <si>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</si>
  <si>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</si>
  <si>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</si>
  <si>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</si>
  <si>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</si>
  <si>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</si>
  <si>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</si>
  <si>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</si>
  <si>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</si>
  <si>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</si>
  <si>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</si>
  <si>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</si>
  <si>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</si>
  <si>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</si>
  <si>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</si>
  <si>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</si>
  <si>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</si>
  <si>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</si>
  <si>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</si>
  <si>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</si>
  <si>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</si>
  <si>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</si>
  <si>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</si>
  <si>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</si>
  <si>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</si>
  <si>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</si>
  <si>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</si>
  <si>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</si>
  <si>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</si>
  <si>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</si>
  <si>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</si>
  <si>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</si>
  <si>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</si>
  <si>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</si>
  <si>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</si>
  <si>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</si>
  <si>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</si>
  <si>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</si>
  <si>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</si>
  <si>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</si>
  <si>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</si>
  <si>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</si>
  <si>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</si>
  <si>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</si>
  <si>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</si>
  <si>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</si>
  <si>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</si>
  <si>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</si>
  <si>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</si>
  <si>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</si>
  <si>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</si>
  <si>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</si>
  <si>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</si>
  <si>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</si>
  <si>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</si>
  <si>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</si>
  <si>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</si>
  <si>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</si>
  <si>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</si>
  <si>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</si>
  <si>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</si>
  <si>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</si>
  <si>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</si>
  <si>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</si>
  <si>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</si>
  <si>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</si>
  <si>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</si>
  <si>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</si>
  <si>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</si>
  <si>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</si>
  <si>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</si>
  <si>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</si>
  <si>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</si>
  <si>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</si>
  <si>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</si>
  <si>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</si>
  <si>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</si>
  <si>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</si>
  <si>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</si>
  <si>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</si>
  <si>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</si>
  <si>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</si>
  <si>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</si>
  <si>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</si>
  <si>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</si>
  <si>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</si>
  <si>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</si>
  <si>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</si>
  <si>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</si>
  <si>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</si>
  <si>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</si>
  <si>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</si>
  <si>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</si>
  <si>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</si>
  <si>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</si>
  <si>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</si>
  <si>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</si>
  <si>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</si>
  <si>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</si>
  <si>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</si>
  <si>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</si>
  <si>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</si>
  <si>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</si>
  <si>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</si>
  <si>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</si>
  <si>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</si>
  <si>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</si>
  <si>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</si>
  <si>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</si>
  <si>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</si>
  <si>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</si>
  <si>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</si>
  <si>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</si>
  <si>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</si>
  <si>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</si>
  <si>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</si>
  <si>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</si>
  <si>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</si>
  <si>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</si>
  <si>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</si>
  <si>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</si>
  <si>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</si>
  <si>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</si>
  <si>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</si>
  <si>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</si>
  <si>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</si>
  <si>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</si>
  <si>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</si>
  <si>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</si>
  <si>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</si>
  <si>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</si>
  <si>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</si>
  <si>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</si>
  <si>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</si>
  <si>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</si>
  <si>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</si>
  <si>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</si>
  <si>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</si>
  <si>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</si>
  <si>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</si>
  <si>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</si>
  <si>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</si>
  <si>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</si>
  <si>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</si>
  <si>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</si>
  <si>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</si>
  <si>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</si>
  <si>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</si>
  <si>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</si>
  <si>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</si>
  <si>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</si>
  <si>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</si>
  <si>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</si>
  <si>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</si>
  <si>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</si>
  <si>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</si>
  <si>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</si>
  <si>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</si>
  <si>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</si>
  <si>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</si>
  <si>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</si>
  <si>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</si>
  <si>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</si>
  <si>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</si>
  <si>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</si>
  <si>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</si>
  <si>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</si>
  <si>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</si>
  <si>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</si>
  <si>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</si>
  <si>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</si>
  <si>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</si>
  <si>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</si>
  <si>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</si>
  <si>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</si>
  <si>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</si>
  <si>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</si>
  <si>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</si>
  <si>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</si>
  <si>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</si>
  <si>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</si>
  <si>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</si>
  <si>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</si>
  <si>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</si>
  <si>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</si>
  <si>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</si>
  <si>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</si>
  <si>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</si>
  <si>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</si>
  <si>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</si>
  <si>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</si>
  <si>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</si>
  <si>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</si>
  <si>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</si>
  <si>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</si>
  <si>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</si>
  <si>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</si>
  <si>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</si>
  <si>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</si>
  <si>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</si>
  <si>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</si>
  <si>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</si>
  <si>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</si>
  <si>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</si>
  <si>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</si>
  <si>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</si>
  <si>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</si>
  <si>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</si>
  <si>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</si>
  <si>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</si>
  <si>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</si>
  <si>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</si>
  <si>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</si>
  <si>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</si>
  <si>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</si>
  <si>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</si>
  <si>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</si>
  <si>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</si>
  <si>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</si>
  <si>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</si>
  <si>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</si>
  <si>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</si>
  <si>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</si>
  <si>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</si>
  <si>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</si>
  <si>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</si>
  <si>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</si>
  <si>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</si>
  <si>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</si>
  <si>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</si>
  <si>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</si>
  <si>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</si>
  <si>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</si>
  <si>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</si>
  <si>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</si>
  <si>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</si>
  <si>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</si>
  <si>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</si>
  <si>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</si>
  <si>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</si>
  <si>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</si>
  <si>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</si>
  <si>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</si>
  <si>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</si>
  <si>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</si>
  <si>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</si>
  <si>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</si>
  <si>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</si>
  <si>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</si>
  <si>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</si>
  <si>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</si>
  <si>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</si>
  <si>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</si>
  <si>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</si>
  <si>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</si>
  <si>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</si>
  <si>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</si>
  <si>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</si>
  <si>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</si>
  <si>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</si>
  <si>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</si>
  <si>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</si>
  <si>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</si>
  <si>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</si>
  <si>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</si>
  <si>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</si>
  <si>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</si>
  <si>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</si>
  <si>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</si>
  <si>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</si>
  <si>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</si>
  <si>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</si>
  <si>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</si>
  <si>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</si>
  <si>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</si>
  <si>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</si>
  <si>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</si>
  <si>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</si>
  <si>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</si>
  <si>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</si>
  <si>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</si>
  <si>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</si>
  <si>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</si>
  <si>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</si>
  <si>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</si>
  <si>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</si>
  <si>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</si>
  <si>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</si>
  <si>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</si>
  <si>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</si>
  <si>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</si>
  <si>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</si>
  <si>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</si>
  <si>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</si>
  <si>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</si>
  <si>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</si>
  <si>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</si>
  <si>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</si>
  <si>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</si>
  <si>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</si>
  <si>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</si>
  <si>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</si>
  <si>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</si>
  <si>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</si>
  <si>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</si>
  <si>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</si>
  <si>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</si>
  <si>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</si>
  <si>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</si>
  <si>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</si>
  <si>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</si>
  <si>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</si>
  <si>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</si>
  <si>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</si>
  <si>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</si>
  <si>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</si>
  <si>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</si>
  <si>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</si>
  <si>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</si>
  <si>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</si>
  <si>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</si>
  <si>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</si>
  <si>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</si>
  <si>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</si>
  <si>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</si>
  <si>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</si>
  <si>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</si>
  <si>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</si>
  <si>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</si>
  <si>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</si>
  <si>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</si>
  <si>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</si>
  <si>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</si>
  <si>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</si>
  <si>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</si>
  <si>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</si>
  <si>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</si>
  <si>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</si>
  <si>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</si>
  <si>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</si>
  <si>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</si>
  <si>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</si>
  <si>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</si>
  <si>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</si>
  <si>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</si>
  <si>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</si>
  <si>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</si>
  <si>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</si>
  <si>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</si>
  <si>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</si>
  <si>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</si>
  <si>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</si>
  <si>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</si>
  <si>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</si>
  <si>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</si>
  <si>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</si>
  <si>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</si>
  <si>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</si>
  <si>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</si>
  <si>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</si>
  <si>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</si>
  <si>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</si>
  <si>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</si>
  <si>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</si>
  <si>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</si>
  <si>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</si>
  <si>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</si>
  <si>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</si>
  <si>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</si>
  <si>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</si>
  <si>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</si>
  <si>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</si>
  <si>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</si>
  <si>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</si>
  <si>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</si>
  <si>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</si>
  <si>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</si>
  <si>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</si>
  <si>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</si>
  <si>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</si>
  <si>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</si>
  <si>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</si>
  <si>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</si>
  <si>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</si>
  <si>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</si>
  <si>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</si>
  <si>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</si>
  <si>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</si>
  <si>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</si>
  <si>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</si>
  <si>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</si>
  <si>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</si>
  <si>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</si>
  <si>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</si>
  <si>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</si>
  <si>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</si>
  <si>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</si>
  <si>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</si>
  <si>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</si>
  <si>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</si>
  <si>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</si>
  <si>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</si>
  <si>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</si>
  <si>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</si>
  <si>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</si>
  <si>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</si>
  <si>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</si>
  <si>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</si>
  <si>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</si>
  <si>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</si>
  <si>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</si>
  <si>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</si>
  <si>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</si>
  <si>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</si>
  <si>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</si>
  <si>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</si>
  <si>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</si>
  <si>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</si>
  <si>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</si>
  <si>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</si>
  <si>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</si>
  <si>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</si>
  <si>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</si>
  <si>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</si>
  <si>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</si>
  <si>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</si>
  <si>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</si>
  <si>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</si>
  <si>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</si>
  <si>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</si>
  <si>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</si>
  <si>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</si>
  <si>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</si>
  <si>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</si>
  <si>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</si>
  <si>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</si>
  <si>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</si>
  <si>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</si>
  <si>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</si>
  <si>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</si>
  <si>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</si>
  <si>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</si>
  <si>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</si>
  <si>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</si>
  <si>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</si>
  <si>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</si>
  <si>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</si>
  <si>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</si>
  <si>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</si>
  <si>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</si>
  <si>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</si>
  <si>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</si>
  <si>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</si>
  <si>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</si>
  <si>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</si>
  <si>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</si>
  <si>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</si>
  <si>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</si>
  <si>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</si>
  <si>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</si>
  <si>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</si>
  <si>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</si>
  <si>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</si>
  <si>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</si>
  <si>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</si>
  <si>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</si>
  <si>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</si>
  <si>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</si>
  <si>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</si>
  <si>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</si>
  <si>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</si>
  <si>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</si>
  <si>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</si>
  <si>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</si>
  <si>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</si>
  <si>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</si>
  <si>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</si>
  <si>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</si>
  <si>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</si>
  <si>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</si>
  <si>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</si>
  <si>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</si>
  <si>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</si>
  <si>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</si>
  <si>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</si>
  <si>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</si>
  <si>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</si>
  <si>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</si>
  <si>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</si>
  <si>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</si>
  <si>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</si>
  <si>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</si>
  <si>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</si>
  <si>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</si>
  <si>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</si>
  <si>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</si>
  <si>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</si>
  <si>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</si>
  <si>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</si>
  <si>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</si>
  <si>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</si>
  <si>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</si>
  <si>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</si>
  <si>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</si>
  <si>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</si>
  <si>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</si>
  <si>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</si>
  <si>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</si>
  <si>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</si>
  <si>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</si>
  <si>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</si>
  <si>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</si>
  <si>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</si>
  <si>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</si>
  <si>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</si>
  <si>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</si>
  <si>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</si>
  <si>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</si>
  <si>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</si>
  <si>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</si>
  <si>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</si>
  <si>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</si>
  <si>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</si>
  <si>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</si>
  <si>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</si>
  <si>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</si>
  <si>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</si>
  <si>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</si>
  <si>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</si>
  <si>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</si>
  <si>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</si>
  <si>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</si>
  <si>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</si>
  <si>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</si>
  <si>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</si>
  <si>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</si>
  <si>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</si>
  <si>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</si>
  <si>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</si>
  <si>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</si>
  <si>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</si>
  <si>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</si>
  <si>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</si>
  <si>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</si>
  <si>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</si>
  <si>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</si>
  <si>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</si>
  <si>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</si>
  <si>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</si>
  <si>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</si>
  <si>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</si>
  <si>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</si>
  <si>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</si>
  <si>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</si>
  <si>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</si>
  <si>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</si>
  <si>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</si>
  <si>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</si>
  <si>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</si>
  <si>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</si>
  <si>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</si>
  <si>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</si>
  <si>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</si>
  <si>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</si>
  <si>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</si>
  <si>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</si>
  <si>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</si>
  <si>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</si>
  <si>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</si>
  <si>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</si>
  <si>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</si>
  <si>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</si>
  <si>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</si>
  <si>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</si>
  <si>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</si>
  <si>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</si>
  <si>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</si>
  <si>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</si>
  <si>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</si>
  <si>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</si>
  <si>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</si>
  <si>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</si>
  <si>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</si>
  <si>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</si>
  <si>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</si>
  <si>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</si>
  <si>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</si>
  <si>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</si>
  <si>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</si>
  <si>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</si>
  <si>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</si>
  <si>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</si>
  <si>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</si>
  <si>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</si>
  <si>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</si>
  <si>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</si>
  <si>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</si>
  <si>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</si>
  <si>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</si>
  <si>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</si>
  <si>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</si>
  <si>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</si>
  <si>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</si>
  <si>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</si>
  <si>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</si>
  <si>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</si>
  <si>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</si>
  <si>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</si>
  <si>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</si>
  <si>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</si>
  <si>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</si>
  <si>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</si>
  <si>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</si>
  <si>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</si>
  <si>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</si>
  <si>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</si>
  <si>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</si>
  <si>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</si>
  <si>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</si>
  <si>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</si>
  <si>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</si>
  <si>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</si>
  <si>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</si>
  <si>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</si>
  <si>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</si>
  <si>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</si>
  <si>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</si>
  <si>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</si>
  <si>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</si>
  <si>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</si>
  <si>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</si>
  <si>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</si>
  <si>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</si>
  <si>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</si>
  <si>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</si>
  <si>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</si>
  <si>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</si>
  <si>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</si>
  <si>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</si>
  <si>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</si>
  <si>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</si>
  <si>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</si>
  <si>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</si>
  <si>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</si>
  <si>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</si>
  <si>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</si>
  <si>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</si>
  <si>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</si>
  <si>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</si>
  <si>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</si>
  <si>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</si>
  <si>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</si>
  <si>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</si>
  <si>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</si>
  <si>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</si>
  <si>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</si>
  <si>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</si>
  <si>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</si>
  <si>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</si>
  <si>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</si>
  <si>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</si>
  <si>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</si>
  <si>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</si>
  <si>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</si>
  <si>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</si>
  <si>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</si>
  <si>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</si>
  <si>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</si>
  <si>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</si>
  <si>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</si>
  <si>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</si>
  <si>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</si>
  <si>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</si>
  <si>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</si>
  <si>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</si>
  <si>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</si>
  <si>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</si>
  <si>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</si>
  <si>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</si>
  <si>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</si>
  <si>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</si>
  <si>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</si>
  <si>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</si>
  <si>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</si>
  <si>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</si>
  <si>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</si>
  <si>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</si>
  <si>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</si>
  <si>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</si>
  <si>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</si>
  <si>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</si>
  <si>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</si>
  <si>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</si>
  <si>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</si>
  <si>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</si>
  <si>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</si>
  <si>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</si>
  <si>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</si>
  <si>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</si>
  <si>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</si>
  <si>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</si>
  <si>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</si>
  <si>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</si>
  <si>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</si>
  <si>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</si>
  <si>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</si>
  <si>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</si>
  <si>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</si>
  <si>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</si>
  <si>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</si>
  <si>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</si>
  <si>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</si>
  <si>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</si>
  <si>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</si>
  <si>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</si>
  <si>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</si>
  <si>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</si>
  <si>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</si>
  <si>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</si>
  <si>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</si>
  <si>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</si>
  <si>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</si>
  <si>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</si>
  <si>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</si>
  <si>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</si>
  <si>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</si>
  <si>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</si>
  <si>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</si>
  <si>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</si>
  <si>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</si>
  <si>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</si>
  <si>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</si>
  <si>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</si>
  <si>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</si>
  <si>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</si>
  <si>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</si>
  <si>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</si>
  <si>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</si>
  <si>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</si>
  <si>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</si>
  <si>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</si>
  <si>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</si>
  <si>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</si>
  <si>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</si>
  <si>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</si>
  <si>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</si>
  <si>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</si>
  <si>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</si>
  <si>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</si>
  <si>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</si>
  <si>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</si>
  <si>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</si>
  <si>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</si>
  <si>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</si>
  <si>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</si>
  <si>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</si>
  <si>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</si>
  <si>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</si>
  <si>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</si>
  <si>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</si>
  <si>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</si>
  <si>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</si>
  <si>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</si>
  <si>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</si>
  <si>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</si>
  <si>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</si>
  <si>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</si>
  <si>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</si>
  <si>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</si>
  <si>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</si>
  <si>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</si>
  <si>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</si>
  <si>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</si>
  <si>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</si>
  <si>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</si>
  <si>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</si>
  <si>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</si>
  <si>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</si>
  <si>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</si>
  <si>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</si>
  <si>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</si>
  <si>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</si>
  <si>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</si>
  <si>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</si>
  <si>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</si>
  <si>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</si>
  <si>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</si>
  <si>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</si>
  <si>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</si>
  <si>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</si>
  <si>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</si>
  <si>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</si>
  <si>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</si>
  <si>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</si>
  <si>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</si>
  <si>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</si>
  <si>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</si>
  <si>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</si>
  <si>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</si>
  <si>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</si>
  <si>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</si>
  <si>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</si>
  <si>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</si>
  <si>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</si>
  <si>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</si>
  <si>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</si>
  <si>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</si>
  <si>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</si>
  <si>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</si>
  <si>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</si>
  <si>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</si>
  <si>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</si>
  <si>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</si>
  <si>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</si>
  <si>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</si>
  <si>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</si>
  <si>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</si>
  <si>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</si>
  <si>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</si>
  <si>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</si>
  <si>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</si>
  <si>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</si>
  <si>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</si>
  <si>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</si>
  <si>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</si>
  <si>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</si>
  <si>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</si>
  <si>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</si>
  <si>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</si>
  <si>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</si>
  <si>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</si>
  <si>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</si>
  <si>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</si>
  <si>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</si>
  <si>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</si>
  <si>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</si>
  <si>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</si>
  <si>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</si>
  <si>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</si>
  <si>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</si>
  <si>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</si>
  <si>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</si>
  <si>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</si>
  <si>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</si>
  <si>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</si>
  <si>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</si>
  <si>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</si>
  <si>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</si>
  <si>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</si>
  <si>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</si>
  <si>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</si>
  <si>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</si>
  <si>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</si>
  <si>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</si>
  <si>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</si>
  <si>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</si>
  <si>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</si>
  <si>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</si>
  <si>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</si>
  <si>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</si>
  <si>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</si>
  <si>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</si>
  <si>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</si>
  <si>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</si>
  <si>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</si>
  <si>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</si>
  <si>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</si>
  <si>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</si>
  <si>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</si>
  <si>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</si>
  <si>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</si>
  <si>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</si>
  <si>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</si>
  <si>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</si>
  <si>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</si>
  <si>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</si>
  <si>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</si>
  <si>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</si>
  <si>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</si>
  <si>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</si>
  <si>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</si>
  <si>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</si>
  <si>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</si>
  <si>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</si>
  <si>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</si>
  <si>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</si>
  <si>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</si>
  <si>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</si>
  <si>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</si>
  <si>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</si>
  <si>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</si>
  <si>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</si>
  <si>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</si>
  <si>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</si>
  <si>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</si>
  <si>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</si>
  <si>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</si>
  <si>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</si>
  <si>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</si>
  <si>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</si>
  <si>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</si>
  <si>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</si>
  <si>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</si>
  <si>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</si>
  <si>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</si>
  <si>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</si>
  <si>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</si>
  <si>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</si>
  <si>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</si>
  <si>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</si>
  <si>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</si>
  <si>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</si>
  <si>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</si>
  <si>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</si>
  <si>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</si>
  <si>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</si>
  <si>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</si>
  <si>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</si>
  <si>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</si>
  <si>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</si>
  <si>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</si>
  <si>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</si>
  <si>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</si>
  <si>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</si>
  <si>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</si>
  <si>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</si>
  <si>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</si>
  <si>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</si>
  <si>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</si>
  <si>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</si>
  <si>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</si>
  <si>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</si>
  <si>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</si>
  <si>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</si>
  <si>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</si>
  <si>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</si>
  <si>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</si>
  <si>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</si>
  <si>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</si>
  <si>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</si>
  <si>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</si>
  <si>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</si>
  <si>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</si>
  <si>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</si>
  <si>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</si>
  <si>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</si>
  <si>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</si>
  <si>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</si>
  <si>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</si>
  <si>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</si>
  <si>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</si>
  <si>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</si>
  <si>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</si>
  <si>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</si>
  <si>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</si>
  <si>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</si>
  <si>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</si>
  <si>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</si>
  <si>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</si>
  <si>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</si>
  <si>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</si>
  <si>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</si>
  <si>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</si>
  <si>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</si>
  <si>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</si>
  <si>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</si>
  <si>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</si>
  <si>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</si>
  <si>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</si>
  <si>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</si>
  <si>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</si>
  <si>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</si>
  <si>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</si>
  <si>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</si>
  <si>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</si>
  <si>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</si>
  <si>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</si>
  <si>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</si>
  <si>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</si>
  <si>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</si>
  <si>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</si>
  <si>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</si>
  <si>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</si>
  <si>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</si>
  <si>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</si>
  <si>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</si>
  <si>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</si>
  <si>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</si>
  <si>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</si>
  <si>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</si>
  <si>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</si>
  <si>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</si>
  <si>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</si>
  <si>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</si>
  <si>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</si>
  <si>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</si>
  <si>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</si>
  <si>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</si>
  <si>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</si>
  <si>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</si>
  <si>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</si>
  <si>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</si>
  <si>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</si>
  <si>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</si>
  <si>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</si>
  <si>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</si>
  <si>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</si>
  <si>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</si>
  <si>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</si>
  <si>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</si>
  <si>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</si>
  <si>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</si>
  <si>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</si>
  <si>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</si>
  <si>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</si>
  <si>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</si>
  <si>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</si>
  <si>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</si>
  <si>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</si>
  <si>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</si>
  <si>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</si>
  <si>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</si>
  <si>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</si>
  <si>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</si>
  <si>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</si>
  <si>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</si>
  <si>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</si>
  <si>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</si>
  <si>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</si>
  <si>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</si>
  <si>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</si>
  <si>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</si>
  <si>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</si>
  <si>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</si>
  <si>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</si>
  <si>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</si>
  <si>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</si>
  <si>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</si>
  <si>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</si>
  <si>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</si>
  <si>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</si>
  <si>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</si>
  <si>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</si>
  <si>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</si>
  <si>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</si>
  <si>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</si>
  <si>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</si>
  <si>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</si>
  <si>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</si>
  <si>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</si>
  <si>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</si>
  <si>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</si>
  <si>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</si>
  <si>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</si>
  <si>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</si>
  <si>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</si>
  <si>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</si>
  <si>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</si>
  <si>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</si>
  <si>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</si>
  <si>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</si>
  <si>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</si>
  <si>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</si>
  <si>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</si>
  <si>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</si>
  <si>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</si>
  <si>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</si>
  <si>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</si>
  <si>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</si>
  <si>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</si>
  <si>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</si>
  <si>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</si>
  <si>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</si>
  <si>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</si>
  <si>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</si>
  <si>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</si>
  <si>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</si>
  <si>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</si>
  <si>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</si>
  <si>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</si>
  <si>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</si>
  <si>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</si>
  <si>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</si>
  <si>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</si>
  <si>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</si>
  <si>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</si>
  <si>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</si>
  <si>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</si>
  <si>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</si>
  <si>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</si>
  <si>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</si>
  <si>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</si>
  <si>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</si>
  <si>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</si>
  <si>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</si>
  <si>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</si>
  <si>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</si>
  <si>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</si>
  <si>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</si>
  <si>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</si>
  <si>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</si>
  <si>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</si>
  <si>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</si>
  <si>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</si>
  <si>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</si>
  <si>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</si>
  <si>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</si>
  <si>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</si>
  <si>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</si>
  <si>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</si>
  <si>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</si>
  <si>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</si>
  <si>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</si>
  <si>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</si>
  <si>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</si>
  <si>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</si>
  <si>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</si>
  <si>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</si>
  <si>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</si>
  <si>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</si>
  <si>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</si>
  <si>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</si>
  <si>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</si>
  <si>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</si>
  <si>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</si>
  <si>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</si>
  <si>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</si>
  <si>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</si>
  <si>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</si>
  <si>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</si>
  <si>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</si>
  <si>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</si>
  <si>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</si>
  <si>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</si>
  <si>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</si>
  <si>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</si>
  <si>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</si>
  <si>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</si>
  <si>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</si>
  <si>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</si>
  <si>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</si>
  <si>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</si>
  <si>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</si>
  <si>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</si>
  <si>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</si>
  <si>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</si>
  <si>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</si>
  <si>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</si>
  <si>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</si>
  <si>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</si>
  <si>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</si>
  <si>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</si>
  <si>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</si>
  <si>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</si>
  <si>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</si>
  <si>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</si>
  <si>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</si>
  <si>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</si>
  <si>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</si>
  <si>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</si>
  <si>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</si>
  <si>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</si>
  <si>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</si>
  <si>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</si>
  <si>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</si>
  <si>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</si>
  <si>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</si>
  <si>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</si>
  <si>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</si>
  <si>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</si>
  <si>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</si>
  <si>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</si>
  <si>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</si>
  <si>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</si>
  <si>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</si>
  <si>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</si>
  <si>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</si>
  <si>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</si>
  <si>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</si>
  <si>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</si>
  <si>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</si>
  <si>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</si>
  <si>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</si>
  <si>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</si>
  <si>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</si>
  <si>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</si>
  <si>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</si>
  <si>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</si>
  <si>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</si>
  <si>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</si>
  <si>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</si>
  <si>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</si>
  <si>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</si>
  <si>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</si>
  <si>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</si>
  <si>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</si>
  <si>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</si>
  <si>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</si>
  <si>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</si>
  <si>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</si>
  <si>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</si>
  <si>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</si>
  <si>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</si>
  <si>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</si>
  <si>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</si>
  <si>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</si>
  <si>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</si>
  <si>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</si>
  <si>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</si>
  <si>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</si>
  <si>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</si>
  <si>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</si>
  <si>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</si>
  <si>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</si>
  <si>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</si>
  <si>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</si>
  <si>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</si>
  <si>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</si>
  <si>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</si>
  <si>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</si>
  <si>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</si>
  <si>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</si>
  <si>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</si>
  <si>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</si>
  <si>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</si>
  <si>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</si>
  <si>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</si>
  <si>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</si>
  <si>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</si>
  <si>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</si>
  <si>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</si>
  <si>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</si>
  <si>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</si>
  <si>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</si>
  <si>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</si>
  <si>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</si>
  <si>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</si>
  <si>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</si>
  <si>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</si>
  <si>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</si>
  <si>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</si>
  <si>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</si>
  <si>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</si>
  <si>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</si>
  <si>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</si>
  <si>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</si>
  <si>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</si>
  <si>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</si>
  <si>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</si>
  <si>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</si>
  <si>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</si>
  <si>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</si>
  <si>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</si>
  <si>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</si>
  <si>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</si>
  <si>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</si>
  <si>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</si>
  <si>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</si>
  <si>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</si>
  <si>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</si>
  <si>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</si>
  <si>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</si>
  <si>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</si>
  <si>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</si>
  <si>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</si>
  <si>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</si>
  <si>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</si>
  <si>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</si>
  <si>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</si>
  <si>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</si>
  <si>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</si>
  <si>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</si>
  <si>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</si>
  <si>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</si>
  <si>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</si>
  <si>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</si>
  <si>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</si>
  <si>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</si>
  <si>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</si>
  <si>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</si>
  <si>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</si>
  <si>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</si>
  <si>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</si>
  <si>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</si>
  <si>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</si>
  <si>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</si>
  <si>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</si>
  <si>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</si>
  <si>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</si>
  <si>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</si>
  <si>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</si>
  <si>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</si>
  <si>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</si>
  <si>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</si>
  <si>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</si>
  <si>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</si>
  <si>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</si>
  <si>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</si>
  <si>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</si>
  <si>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</si>
  <si>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</si>
  <si>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</si>
  <si>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</si>
  <si>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</si>
  <si>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</si>
  <si>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</si>
  <si>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</si>
  <si>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</si>
  <si>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</si>
  <si>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</si>
  <si>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</si>
  <si>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</si>
  <si>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</si>
  <si>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</si>
  <si>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</si>
  <si>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</si>
  <si>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</si>
  <si>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</si>
  <si>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</si>
  <si>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</si>
  <si>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</si>
  <si>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</si>
  <si>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</si>
  <si>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</si>
  <si>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</si>
  <si>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</si>
  <si>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</si>
  <si>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</si>
  <si>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</si>
  <si>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</si>
  <si>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</si>
  <si>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</si>
  <si>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</si>
  <si>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</si>
  <si>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</si>
  <si>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</si>
  <si>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</si>
  <si>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</si>
  <si>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</si>
  <si>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</si>
  <si>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</si>
  <si>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</si>
  <si>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</si>
  <si>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</si>
  <si>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</si>
  <si>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</si>
  <si>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</si>
  <si>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</si>
  <si>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</si>
  <si>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</si>
  <si>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</si>
  <si>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</si>
  <si>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</si>
  <si>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</si>
  <si>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</si>
  <si>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</si>
  <si>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</si>
  <si>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</si>
  <si>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</si>
  <si>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</si>
  <si>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</si>
  <si>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</si>
  <si>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</si>
  <si>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</si>
  <si>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</si>
  <si>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</si>
  <si>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</si>
  <si>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</si>
  <si>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</si>
  <si>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</si>
  <si>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</si>
  <si>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</si>
  <si>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</si>
  <si>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</si>
  <si>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</si>
  <si>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</si>
  <si>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</si>
  <si>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</si>
  <si>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</si>
  <si>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</si>
  <si>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</si>
  <si>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</si>
  <si>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</si>
  <si>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</si>
  <si>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</si>
  <si>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</si>
  <si>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</si>
  <si>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</si>
  <si>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</si>
  <si>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</si>
  <si>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</si>
  <si>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</si>
  <si>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</si>
  <si>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</si>
  <si>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</si>
  <si>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</si>
  <si>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</si>
  <si>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</si>
  <si>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</si>
  <si>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</si>
  <si>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</si>
  <si>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</si>
  <si>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</si>
  <si>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</si>
  <si>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</si>
  <si>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</si>
  <si>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</si>
  <si>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</si>
  <si>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</si>
  <si>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</si>
  <si>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</si>
  <si>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</si>
  <si>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</si>
  <si>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</si>
  <si>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</si>
  <si>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</si>
  <si>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</si>
  <si>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</si>
  <si>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</si>
  <si>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</si>
  <si>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</si>
  <si>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</si>
  <si>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</si>
  <si>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</si>
  <si>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</si>
  <si>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</si>
  <si>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</si>
  <si>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</si>
  <si>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</si>
  <si>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</si>
  <si>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</si>
  <si>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</si>
  <si>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</si>
  <si>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</si>
  <si>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</si>
  <si>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</si>
  <si>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</si>
  <si>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</si>
  <si>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</si>
  <si>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</si>
  <si>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</si>
  <si>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</si>
  <si>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</si>
  <si>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</si>
  <si>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</si>
  <si>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</si>
  <si>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</si>
  <si>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</si>
  <si>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</si>
  <si>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</si>
  <si>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</si>
  <si>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</si>
  <si>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</si>
  <si>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</si>
  <si>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</si>
  <si>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</si>
  <si>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</si>
  <si>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</si>
  <si>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</si>
  <si>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</si>
  <si>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</si>
  <si>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</si>
  <si>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</si>
  <si>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</si>
  <si>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</si>
  <si>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</si>
  <si>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</si>
  <si>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</si>
  <si>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</si>
  <si>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</si>
  <si>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</si>
  <si>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</si>
  <si>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</si>
  <si>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</si>
  <si>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</si>
  <si>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</si>
  <si>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</si>
  <si>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</si>
  <si>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</si>
  <si>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</si>
  <si>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</si>
  <si>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</si>
  <si>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</si>
  <si>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</si>
  <si>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</si>
  <si>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</si>
  <si>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</si>
  <si>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</si>
  <si>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</si>
  <si>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</si>
  <si>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</si>
  <si>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</si>
  <si>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</si>
  <si>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</si>
  <si>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</si>
  <si>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</si>
  <si>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</si>
  <si>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</si>
  <si>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</si>
  <si>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</si>
  <si>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</si>
  <si>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</si>
  <si>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</si>
  <si>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</si>
  <si>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</si>
  <si>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</si>
  <si>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</si>
  <si>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</si>
  <si>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</si>
  <si>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</si>
  <si>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</si>
  <si>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</si>
  <si>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</si>
  <si>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</si>
  <si>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</si>
  <si>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</si>
  <si>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</si>
  <si>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</si>
  <si>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</si>
  <si>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</si>
  <si>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</si>
  <si>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</si>
  <si>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</si>
  <si>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</si>
  <si>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</si>
  <si>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</si>
  <si>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</si>
  <si>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</si>
  <si>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</si>
  <si>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</si>
  <si>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</si>
  <si>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</si>
  <si>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</si>
  <si>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</si>
  <si>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</si>
  <si>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</si>
  <si>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</si>
  <si>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</si>
  <si>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</si>
  <si>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</si>
  <si>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</si>
  <si>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</si>
  <si>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</si>
  <si>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</si>
  <si>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</si>
  <si>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</si>
  <si>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</si>
  <si>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</si>
  <si>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</si>
  <si>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</si>
  <si>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</si>
  <si>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</si>
  <si>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</si>
  <si>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</si>
  <si>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</si>
  <si>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</si>
  <si>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</si>
  <si>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</si>
  <si>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</si>
  <si>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</si>
  <si>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</si>
  <si>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</si>
  <si>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</si>
  <si>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</si>
  <si>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</si>
  <si>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</si>
  <si>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</si>
  <si>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</si>
  <si>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</si>
  <si>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</si>
  <si>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</si>
  <si>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</si>
  <si>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</si>
  <si>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</si>
  <si>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</si>
  <si>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</si>
  <si>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</si>
  <si>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</si>
  <si>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</si>
  <si>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</si>
  <si>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</si>
  <si>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</si>
  <si>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</si>
  <si>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</si>
  <si>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</si>
  <si>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</si>
  <si>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</si>
  <si>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</si>
  <si>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</si>
  <si>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</si>
  <si>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</si>
  <si>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</si>
  <si>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</si>
  <si>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</si>
  <si>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</si>
  <si>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</si>
  <si>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</si>
  <si>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</si>
  <si>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</si>
  <si>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</si>
  <si>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</si>
  <si>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</si>
  <si>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</si>
  <si>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</si>
  <si>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</si>
  <si>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</si>
  <si>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</si>
  <si>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</si>
  <si>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</si>
  <si>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</si>
  <si>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</si>
  <si>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</si>
  <si>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</si>
  <si>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</si>
  <si>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</si>
  <si>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</si>
  <si>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</si>
  <si>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</si>
  <si>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</si>
  <si>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</si>
  <si>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</si>
  <si>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</si>
  <si>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</si>
  <si>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</si>
  <si>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</si>
  <si>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</si>
  <si>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</si>
  <si>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</si>
  <si>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</si>
  <si>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</si>
  <si>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</si>
  <si>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</si>
  <si>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</si>
  <si>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</si>
  <si>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</si>
  <si>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</si>
  <si>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</si>
  <si>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</si>
  <si>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</si>
  <si>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</si>
  <si>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</si>
  <si>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</si>
  <si>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</si>
  <si>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</si>
  <si>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</si>
  <si>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</si>
  <si>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</si>
  <si>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</si>
  <si>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</si>
  <si>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</si>
  <si>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</si>
  <si>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</si>
  <si>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</si>
  <si>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</si>
  <si>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</si>
  <si>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</si>
  <si>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</si>
  <si>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</si>
  <si>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</si>
  <si>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</si>
  <si>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</si>
  <si>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</si>
  <si>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</si>
  <si>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</si>
  <si>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</si>
  <si>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</si>
  <si>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</si>
  <si>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</si>
  <si>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</si>
  <si>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</si>
  <si>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</si>
  <si>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</si>
  <si>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</si>
  <si>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</si>
  <si>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</si>
  <si>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</si>
  <si>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</si>
  <si>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</si>
  <si>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</si>
  <si>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</si>
  <si>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</si>
  <si>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</si>
  <si>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</si>
  <si>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</si>
  <si>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</si>
  <si>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</si>
  <si>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</si>
  <si>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</si>
  <si>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</si>
  <si>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</si>
  <si>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</si>
  <si>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</si>
  <si>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</si>
  <si>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</si>
  <si>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</si>
  <si>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</si>
  <si>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</si>
  <si>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</si>
  <si>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</si>
  <si>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</si>
  <si>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</si>
  <si>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</si>
  <si>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</si>
  <si>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</si>
  <si>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</si>
  <si>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</si>
  <si>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</si>
  <si>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</si>
  <si>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</si>
  <si>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</si>
  <si>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</si>
  <si>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</si>
  <si>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</si>
  <si>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</si>
  <si>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</si>
  <si>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</si>
  <si>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</si>
  <si>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</si>
  <si>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</si>
  <si>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</si>
  <si>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</si>
  <si>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</si>
  <si>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</si>
  <si>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</si>
  <si>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</si>
  <si>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</si>
  <si>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</si>
  <si>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</si>
  <si>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</si>
  <si>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</si>
  <si>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</si>
  <si>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</si>
  <si>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</si>
  <si>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</si>
  <si>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</si>
  <si>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</si>
  <si>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</si>
  <si>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</si>
  <si>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</si>
  <si>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</si>
  <si>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</si>
  <si>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</si>
  <si>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</si>
  <si>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</si>
  <si>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</si>
  <si>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</si>
  <si>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</si>
  <si>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</si>
  <si>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</si>
  <si>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</si>
  <si>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</si>
  <si>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</si>
  <si>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</si>
  <si>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</si>
  <si>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</si>
  <si>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</si>
  <si>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</si>
  <si>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</si>
  <si>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</si>
  <si>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</si>
  <si>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</si>
  <si>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</si>
  <si>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</si>
  <si>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</si>
  <si>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</si>
  <si>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</si>
  <si>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</si>
  <si>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</si>
  <si>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</si>
  <si>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</si>
  <si>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</si>
  <si>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</si>
  <si>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</si>
  <si>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</si>
  <si>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</si>
  <si>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</si>
  <si>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</si>
  <si>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</si>
  <si>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</si>
  <si>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</si>
  <si>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</si>
  <si>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</si>
  <si>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</si>
  <si>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</si>
  <si>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</si>
  <si>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</si>
  <si>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</si>
  <si>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</si>
  <si>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</si>
  <si>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</si>
  <si>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</si>
  <si>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</si>
  <si>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</si>
  <si>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</si>
  <si>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</si>
  <si>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</si>
  <si>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</si>
  <si>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</si>
  <si>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</si>
  <si>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</si>
  <si>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</si>
  <si>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</si>
  <si>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</si>
  <si>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</si>
  <si>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</si>
  <si>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</si>
  <si>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</si>
  <si>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</si>
  <si>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</si>
  <si>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</si>
  <si>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</si>
  <si>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</si>
  <si>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</si>
  <si>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</si>
  <si>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</si>
  <si>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</si>
  <si>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</si>
  <si>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</si>
  <si>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</si>
  <si>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</si>
  <si>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</si>
  <si>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</si>
  <si>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</si>
  <si>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</si>
  <si>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</si>
  <si>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</si>
  <si>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</si>
  <si>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</si>
  <si>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</si>
  <si>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</si>
  <si>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</si>
  <si>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</si>
  <si>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</si>
  <si>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</si>
  <si>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</si>
  <si>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</si>
  <si>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</si>
  <si>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</si>
  <si>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</si>
  <si>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</si>
  <si>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</si>
  <si>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</si>
  <si>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</si>
  <si>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</si>
  <si>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</si>
  <si>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</si>
  <si>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</si>
  <si>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</si>
  <si>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</si>
  <si>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</si>
  <si>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</si>
  <si>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</si>
  <si>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</si>
  <si>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</si>
  <si>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</si>
  <si>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</si>
  <si>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</si>
  <si>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</si>
  <si>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</si>
  <si>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</si>
  <si>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</si>
  <si>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</si>
  <si>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</si>
  <si>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</si>
  <si>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</si>
  <si>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</si>
  <si>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</si>
  <si>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</si>
  <si>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</si>
  <si>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</si>
  <si>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</si>
  <si>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</si>
  <si>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</si>
  <si>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</si>
  <si>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</si>
  <si>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</si>
  <si>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</si>
  <si>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</si>
  <si>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</si>
  <si>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</si>
  <si>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</si>
  <si>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</si>
  <si>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</si>
  <si>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</si>
  <si>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</si>
  <si>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</si>
  <si>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</si>
  <si>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</si>
  <si>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</si>
  <si>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</si>
  <si>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</si>
  <si>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</si>
  <si>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</si>
  <si>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</si>
  <si>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</si>
  <si>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</si>
  <si>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</si>
  <si>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</si>
  <si>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</si>
  <si>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</si>
  <si>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</si>
  <si>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</si>
  <si>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</si>
  <si>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</si>
  <si>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</si>
  <si>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</si>
  <si>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</si>
  <si>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</si>
  <si>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</si>
  <si>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</si>
  <si>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</si>
  <si>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</si>
  <si>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</si>
  <si>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</si>
  <si>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</si>
  <si>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</si>
  <si>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</si>
  <si>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</si>
  <si>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</si>
  <si>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</si>
  <si>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</si>
  <si>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</si>
  <si>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</si>
  <si>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</si>
  <si>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</si>
  <si>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</si>
  <si>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</si>
  <si>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</si>
  <si>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</si>
  <si>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</si>
  <si>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</si>
  <si>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</si>
  <si>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</si>
  <si>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</si>
  <si>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</si>
  <si>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</si>
  <si>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</si>
  <si>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</si>
  <si>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</si>
  <si>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</si>
  <si>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</si>
  <si>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</si>
  <si>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</si>
  <si>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</si>
  <si>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</si>
  <si>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</si>
  <si>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</si>
  <si>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</si>
  <si>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</si>
  <si>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</si>
  <si>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</si>
  <si>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</si>
  <si>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</si>
  <si>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</si>
  <si>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</si>
  <si>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</si>
  <si>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</si>
  <si>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</si>
  <si>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</si>
  <si>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</si>
  <si>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</si>
  <si>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</si>
  <si>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</si>
  <si>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</si>
  <si>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</si>
  <si>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</si>
  <si>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</si>
  <si>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</si>
  <si>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</si>
  <si>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</si>
  <si>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</si>
  <si>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</si>
  <si>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</si>
  <si>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</si>
  <si>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</si>
  <si>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</si>
  <si>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</si>
  <si>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</si>
  <si>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</si>
  <si>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</si>
  <si>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</si>
  <si>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</si>
  <si>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</si>
  <si>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</si>
  <si>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</si>
  <si>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</si>
  <si>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</si>
  <si>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</si>
  <si>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</si>
  <si>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</si>
  <si>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</si>
  <si>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</si>
  <si>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</si>
  <si>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</si>
  <si>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</si>
  <si>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</si>
  <si>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</si>
  <si>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</si>
  <si>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</si>
  <si>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</si>
  <si>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</si>
  <si>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</si>
  <si>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</si>
  <si>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</si>
  <si>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</si>
  <si>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</si>
  <si>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</si>
  <si>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</si>
  <si>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</si>
  <si>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</si>
  <si>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</si>
  <si>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</si>
  <si>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</si>
  <si>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</si>
  <si>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</si>
  <si>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</si>
  <si>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</si>
  <si>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</si>
  <si>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</si>
  <si>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</si>
  <si>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</si>
  <si>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</si>
  <si>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</si>
  <si>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</si>
  <si>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</si>
  <si>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</si>
  <si>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</si>
  <si>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</si>
  <si>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</si>
  <si>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</si>
  <si>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</si>
  <si>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</si>
  <si>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</si>
  <si>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</si>
  <si>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</si>
  <si>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</si>
  <si>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</si>
  <si>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</si>
  <si>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</si>
  <si>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</si>
  <si>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</si>
  <si>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</si>
  <si>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</si>
  <si>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</si>
  <si>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</si>
  <si>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</si>
  <si>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</si>
  <si>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</si>
  <si>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</si>
  <si>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</si>
  <si>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</si>
  <si>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</si>
  <si>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</si>
  <si>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</si>
  <si>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</si>
  <si>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</si>
  <si>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</si>
  <si>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</si>
  <si>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</si>
  <si>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</si>
  <si>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</si>
  <si>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</si>
  <si>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</si>
  <si>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</si>
  <si>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</si>
  <si>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</si>
  <si>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</si>
  <si>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</si>
  <si>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</si>
  <si>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</si>
  <si>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</si>
  <si>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</si>
  <si>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</si>
  <si>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</si>
  <si>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</si>
  <si>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</si>
  <si>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</si>
  <si>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</si>
  <si>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</si>
  <si>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</si>
  <si>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</si>
  <si>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</si>
  <si>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</si>
  <si>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</si>
  <si>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</si>
  <si>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</si>
  <si>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</si>
  <si>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</si>
  <si>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</si>
  <si>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</si>
  <si>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</si>
  <si>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</si>
  <si>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</si>
  <si>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</si>
  <si>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</si>
  <si>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</si>
  <si>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</si>
  <si>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</si>
  <si>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</si>
  <si>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</si>
  <si>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</si>
  <si>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</si>
  <si>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</si>
  <si>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</si>
  <si>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</si>
  <si>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</si>
  <si>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</si>
  <si>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</si>
  <si>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</si>
  <si>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</si>
  <si>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</si>
  <si>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</si>
  <si>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</si>
  <si>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</si>
  <si>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</si>
  <si>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</si>
  <si>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</si>
  <si>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</si>
  <si>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</si>
  <si>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</si>
  <si>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</si>
  <si>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</si>
  <si>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</si>
  <si>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</si>
  <si>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</si>
  <si>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</si>
  <si>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</si>
  <si>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</si>
  <si>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</si>
  <si>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</si>
  <si>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</si>
  <si>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</si>
  <si>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</si>
  <si>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</si>
  <si>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</si>
  <si>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</si>
  <si>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</si>
  <si>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</si>
  <si>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</si>
  <si>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</si>
  <si>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</si>
  <si>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</si>
  <si>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</si>
  <si>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</si>
  <si>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</si>
  <si>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</si>
  <si>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</si>
  <si>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</si>
  <si>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</si>
  <si>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</si>
  <si>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</si>
  <si>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</si>
  <si>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</si>
  <si>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</si>
  <si>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</si>
  <si>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</si>
  <si>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</si>
  <si>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</si>
  <si>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</si>
  <si>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</si>
  <si>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</si>
  <si>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</si>
  <si>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</si>
  <si>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</si>
  <si>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</si>
  <si>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</si>
  <si>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</si>
  <si>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</si>
  <si>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</si>
  <si>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</si>
  <si>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</si>
  <si>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</si>
  <si>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</si>
  <si>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</si>
  <si>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</si>
  <si>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</si>
  <si>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</si>
  <si>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</si>
  <si>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</si>
  <si>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</si>
  <si>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</si>
  <si>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</si>
  <si>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</si>
  <si>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</si>
  <si>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</si>
  <si>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</si>
  <si>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</si>
  <si>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</si>
  <si>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</si>
  <si>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</si>
  <si>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</si>
  <si>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</si>
  <si>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</si>
  <si>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</si>
  <si>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</si>
  <si>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</si>
  <si>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</si>
  <si>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</si>
  <si>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</si>
  <si>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</si>
  <si>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</si>
  <si>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</si>
  <si>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</si>
  <si>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</si>
  <si>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</si>
  <si>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</si>
  <si>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</si>
  <si>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</si>
  <si>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</si>
  <si>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</si>
  <si>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</si>
  <si>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</si>
  <si>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</si>
  <si>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</si>
  <si>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</si>
  <si>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</si>
  <si>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</si>
  <si>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</si>
  <si>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</si>
  <si>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</si>
  <si>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</si>
  <si>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</si>
  <si>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</si>
  <si>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</si>
  <si>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</si>
  <si>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</si>
  <si>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</si>
  <si>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</si>
  <si>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</si>
  <si>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</si>
  <si>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</si>
  <si>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</si>
  <si>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</si>
  <si>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</si>
  <si>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</si>
  <si>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</si>
  <si>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</si>
  <si>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</si>
  <si>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</si>
  <si>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</si>
  <si>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</si>
  <si>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</si>
  <si>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</si>
  <si>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</si>
  <si>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</si>
  <si>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</si>
  <si>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</si>
  <si>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</si>
  <si>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</si>
  <si>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</si>
  <si>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</si>
  <si>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</si>
  <si>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</si>
  <si>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</si>
  <si>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</si>
  <si>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</si>
  <si>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</si>
  <si>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</si>
  <si>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</si>
  <si>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</si>
  <si>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</si>
  <si>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</si>
  <si>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</si>
  <si>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</si>
  <si>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</si>
  <si>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</si>
  <si>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</si>
  <si>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</si>
  <si>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</si>
  <si>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</si>
  <si>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</si>
  <si>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</si>
  <si>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</si>
  <si>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</si>
  <si>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</si>
  <si>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</si>
  <si>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</si>
  <si>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</si>
  <si>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</si>
  <si>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</si>
  <si>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</si>
  <si>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</si>
  <si>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</si>
  <si>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</si>
  <si>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</si>
  <si>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</si>
  <si>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</si>
  <si>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</si>
  <si>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</si>
  <si>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</si>
  <si>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</si>
  <si>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</si>
  <si>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</si>
  <si>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</si>
  <si>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</si>
  <si>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</si>
  <si>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</si>
  <si>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</si>
  <si>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</si>
  <si>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</si>
  <si>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</si>
  <si>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</si>
  <si>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</si>
  <si>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</si>
  <si>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</si>
  <si>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</si>
  <si>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</si>
  <si>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</si>
  <si>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</si>
  <si>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</si>
  <si>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</si>
  <si>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</si>
  <si>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</si>
  <si>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</si>
  <si>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</si>
  <si>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</si>
  <si>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</si>
  <si>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</si>
  <si>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</si>
  <si>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</si>
  <si>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</si>
  <si>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</si>
  <si>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</si>
  <si>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</si>
  <si>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</si>
  <si>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</si>
  <si>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</si>
  <si>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</si>
  <si>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</si>
  <si>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</si>
  <si>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</si>
  <si>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</si>
  <si>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</si>
  <si>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</si>
  <si>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</si>
  <si>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</si>
  <si>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</si>
  <si>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</si>
  <si>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</si>
  <si>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</si>
  <si>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</si>
  <si>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</si>
  <si>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</si>
  <si>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</si>
  <si>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</si>
  <si>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</si>
  <si>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</si>
  <si>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</si>
  <si>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</si>
  <si>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</si>
  <si>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</si>
  <si>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</si>
  <si>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</si>
  <si>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</si>
  <si>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</si>
  <si>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</si>
  <si>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</si>
  <si>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</si>
  <si>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</si>
  <si>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</si>
  <si>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</si>
  <si>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</si>
  <si>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</si>
  <si>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</si>
  <si>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</si>
  <si>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</si>
  <si>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</si>
  <si>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</si>
  <si>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</si>
  <si>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</si>
  <si>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</si>
  <si>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</si>
  <si>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</si>
  <si>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</si>
  <si>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</si>
  <si>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</si>
  <si>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</si>
  <si>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</si>
  <si>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</si>
  <si>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</si>
  <si>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</si>
  <si>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</si>
  <si>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</si>
  <si>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</si>
  <si>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</si>
  <si>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</si>
  <si>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</si>
  <si>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</si>
  <si>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</si>
  <si>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</si>
  <si>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</si>
  <si>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</si>
  <si>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</si>
  <si>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</si>
  <si>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</si>
  <si>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</si>
  <si>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</si>
  <si>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</si>
  <si>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</si>
  <si>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</si>
  <si>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</si>
  <si>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</si>
  <si>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</si>
  <si>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</si>
  <si>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</si>
  <si>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</si>
  <si>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</si>
  <si>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</si>
  <si>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</si>
  <si>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</si>
  <si>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</si>
  <si>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</si>
  <si>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</si>
  <si>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</si>
  <si>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</si>
  <si>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</si>
  <si>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</si>
  <si>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</si>
  <si>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</si>
  <si>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</si>
  <si>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</si>
  <si>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</si>
  <si>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</si>
  <si>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</si>
  <si>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</si>
  <si>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</si>
  <si>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</si>
  <si>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</si>
  <si>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</si>
  <si>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</si>
  <si>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</si>
  <si>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</si>
  <si>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</si>
  <si>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</si>
  <si>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</si>
  <si>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</si>
  <si>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</si>
  <si>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</si>
  <si>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</si>
  <si>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</si>
  <si>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</si>
  <si>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</si>
  <si>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</si>
  <si>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</si>
  <si>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</si>
  <si>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</si>
  <si>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</si>
  <si>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</si>
  <si>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</si>
  <si>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</si>
  <si>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</si>
  <si>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</si>
  <si>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</si>
  <si>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</si>
  <si>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</si>
  <si>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</si>
  <si>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</si>
  <si>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</si>
  <si>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</si>
  <si>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</si>
  <si>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</si>
  <si>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</si>
  <si>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</si>
  <si>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</si>
  <si>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</si>
  <si>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</si>
  <si>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</si>
  <si>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</si>
  <si>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</si>
  <si>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</si>
  <si>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</si>
  <si>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</si>
  <si>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</si>
  <si>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</si>
  <si>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</si>
  <si>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</si>
  <si>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</si>
  <si>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</si>
  <si>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</si>
  <si>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</si>
  <si>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</si>
  <si>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</si>
  <si>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</si>
  <si>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</si>
  <si>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</si>
  <si>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</si>
  <si>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</si>
  <si>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</si>
  <si>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</si>
  <si>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</si>
  <si>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</si>
  <si>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</si>
  <si>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</si>
  <si>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</si>
  <si>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</si>
  <si>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</si>
  <si>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</si>
  <si>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</si>
  <si>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</si>
  <si>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</si>
  <si>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</si>
  <si>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</si>
  <si>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</si>
  <si>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</si>
  <si>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</si>
  <si>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</si>
  <si>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</si>
  <si>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</si>
  <si>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</si>
  <si>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</si>
  <si>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</si>
  <si>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</si>
  <si>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</si>
  <si>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</si>
  <si>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</si>
  <si>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</si>
  <si>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</si>
  <si>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</si>
  <si>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</si>
  <si>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</si>
  <si>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</si>
  <si>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</si>
  <si>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</si>
  <si>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</si>
  <si>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</si>
  <si>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</si>
  <si>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</si>
  <si>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</si>
  <si>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</si>
  <si>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</si>
  <si>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</si>
  <si>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</si>
  <si>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</si>
  <si>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</si>
  <si>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</si>
  <si>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</si>
  <si>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</si>
  <si>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</si>
  <si>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</si>
  <si>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</si>
  <si>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</si>
  <si>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</si>
  <si>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</si>
  <si>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</si>
  <si>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</si>
  <si>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</si>
  <si>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</si>
  <si>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</si>
  <si>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</si>
  <si>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</si>
  <si>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</si>
  <si>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</si>
  <si>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</si>
  <si>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</si>
  <si>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</si>
  <si>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</si>
  <si>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</si>
  <si>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</si>
  <si>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</si>
  <si>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</si>
  <si>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</si>
  <si>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</si>
  <si>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</si>
  <si>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</si>
  <si>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</si>
  <si>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</si>
  <si>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</si>
  <si>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</si>
  <si>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</si>
  <si>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</si>
  <si>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</si>
  <si>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</si>
  <si>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</si>
  <si>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</si>
  <si>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</si>
  <si>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</si>
  <si>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</si>
  <si>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</si>
  <si>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</si>
  <si>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</si>
  <si>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</si>
  <si>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</si>
  <si>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</si>
  <si>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</si>
  <si>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</si>
  <si>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</si>
  <si>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</si>
  <si>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</si>
  <si>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</si>
  <si>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</si>
  <si>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</si>
  <si>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</si>
  <si>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</si>
  <si>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</si>
  <si>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</si>
  <si>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</si>
  <si>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</si>
  <si>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</si>
  <si>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</si>
  <si>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</si>
  <si>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</si>
  <si>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</si>
  <si>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</si>
  <si>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</si>
  <si>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</si>
  <si>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</si>
  <si>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</si>
  <si>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</si>
  <si>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</si>
  <si>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</si>
  <si>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</si>
  <si>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</si>
  <si>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</si>
  <si>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</si>
  <si>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</si>
  <si>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</si>
  <si>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</si>
  <si>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</si>
  <si>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</si>
  <si>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</si>
  <si>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</si>
  <si>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</si>
  <si>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</si>
  <si>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</si>
  <si>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</si>
  <si>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</si>
  <si>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</si>
  <si>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</si>
  <si>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</si>
  <si>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</si>
  <si>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</si>
  <si>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</si>
  <si>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</si>
  <si>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</si>
  <si>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</si>
  <si>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</si>
  <si>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</si>
  <si>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</si>
  <si>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</si>
  <si>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</si>
  <si>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</si>
  <si>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</si>
  <si>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</si>
  <si>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</si>
  <si>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</si>
  <si>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</si>
  <si>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</si>
  <si>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</si>
  <si>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</si>
  <si>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</si>
  <si>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</si>
  <si>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</si>
  <si>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</si>
  <si>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</si>
  <si>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</si>
  <si>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</si>
  <si>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</si>
  <si>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</si>
  <si>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</si>
  <si>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</si>
  <si>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</si>
  <si>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</si>
  <si>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</si>
  <si>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</si>
  <si>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</si>
  <si>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</si>
  <si>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</si>
  <si>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</si>
  <si>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</si>
  <si>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</si>
  <si>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</si>
  <si>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</si>
  <si>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</si>
  <si>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</si>
  <si>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</si>
  <si>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</si>
  <si>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</si>
  <si>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</si>
  <si>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</si>
  <si>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</si>
  <si>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</si>
  <si>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</si>
  <si>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</si>
  <si>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</si>
  <si>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</si>
  <si>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</si>
  <si>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</si>
  <si>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</si>
  <si>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</si>
  <si>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</si>
  <si>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</si>
  <si>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</si>
  <si>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</si>
  <si>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</si>
  <si>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</si>
  <si>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</si>
  <si>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</si>
  <si>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</si>
  <si>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</si>
  <si>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</si>
  <si>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</si>
  <si>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</si>
  <si>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</si>
  <si>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</si>
  <si>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</si>
  <si>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</si>
  <si>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</si>
  <si>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</si>
  <si>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</si>
  <si>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</si>
  <si>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</si>
  <si>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</si>
  <si>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</si>
  <si>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</si>
  <si>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</si>
  <si>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</si>
  <si>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</si>
  <si>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</si>
  <si>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</si>
  <si>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</si>
  <si>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</si>
  <si>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</si>
  <si>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</si>
  <si>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</si>
  <si>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</si>
  <si>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</si>
  <si>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</si>
  <si>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</si>
  <si>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</si>
  <si>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</si>
  <si>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</si>
  <si>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</si>
  <si>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</si>
  <si>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</si>
  <si>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</si>
  <si>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</si>
  <si>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</si>
  <si>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</si>
  <si>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</si>
  <si>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</si>
  <si>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</si>
  <si>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</si>
  <si>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</si>
  <si>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</si>
  <si>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</si>
  <si>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</si>
  <si>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</si>
  <si>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</si>
  <si>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</si>
  <si>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</si>
  <si>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</si>
  <si>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</si>
  <si>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</si>
  <si>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</si>
  <si>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</si>
  <si>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</si>
  <si>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</si>
  <si>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</si>
  <si>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</si>
  <si>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</si>
  <si>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</si>
  <si>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</si>
  <si>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</si>
  <si>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</si>
  <si>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</si>
  <si>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</si>
  <si>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</si>
  <si>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</si>
  <si>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</si>
  <si>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</si>
  <si>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</si>
  <si>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</si>
  <si>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</si>
  <si>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</si>
  <si>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</si>
  <si>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</si>
  <si>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</si>
  <si>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</si>
  <si>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</si>
  <si>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</si>
  <si>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</si>
  <si>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</si>
  <si>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</si>
  <si>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</si>
  <si>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</si>
  <si>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</si>
  <si>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</si>
  <si>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</si>
  <si>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</si>
  <si>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</si>
  <si>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</si>
  <si>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</si>
  <si>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</si>
  <si>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</si>
  <si>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</si>
  <si>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</si>
  <si>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</si>
  <si>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</si>
  <si>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</si>
  <si>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</si>
  <si>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</si>
  <si>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</si>
  <si>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</si>
  <si>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</si>
  <si>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</si>
  <si>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</si>
  <si>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</si>
  <si>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</si>
  <si>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</si>
  <si>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</si>
  <si>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</si>
  <si>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</si>
  <si>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</si>
  <si>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</si>
  <si>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</si>
  <si>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</si>
  <si>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</si>
  <si>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</si>
  <si>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</si>
  <si>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</si>
  <si>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</si>
  <si>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</si>
  <si>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</si>
  <si>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</si>
  <si>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</si>
  <si>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</si>
  <si>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</si>
  <si>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</si>
  <si>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</si>
  <si>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</si>
  <si>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</si>
  <si>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</si>
  <si>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</si>
  <si>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</si>
  <si>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</si>
  <si>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</si>
  <si>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</si>
  <si>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</si>
  <si>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</si>
  <si>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</si>
  <si>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</si>
  <si>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</si>
  <si>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</si>
  <si>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</si>
  <si>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</si>
  <si>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</si>
  <si>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</si>
  <si>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</si>
  <si>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</si>
  <si>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</si>
  <si>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</si>
  <si>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</si>
  <si>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</si>
  <si>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</si>
  <si>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</si>
  <si>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</si>
  <si>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</si>
  <si>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</si>
  <si>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</si>
  <si>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</si>
  <si>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</si>
  <si>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</si>
  <si>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</si>
  <si>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</si>
  <si>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</si>
  <si>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</si>
  <si>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</si>
  <si>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</si>
  <si>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</si>
  <si>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</si>
  <si>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</si>
  <si>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</si>
  <si>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</si>
  <si>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</si>
  <si>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</si>
  <si>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</si>
  <si>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</si>
  <si>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</si>
  <si>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</si>
  <si>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</si>
  <si>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</si>
  <si>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</si>
  <si>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</si>
  <si>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</si>
  <si>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</si>
  <si>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</si>
  <si>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</si>
  <si>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</si>
  <si>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</si>
  <si>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</si>
  <si>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</si>
  <si>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</si>
  <si>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</si>
  <si>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</si>
  <si>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</si>
  <si>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</si>
  <si>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</si>
  <si>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</si>
  <si>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</si>
  <si>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</si>
  <si>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</si>
  <si>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</si>
  <si>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</si>
  <si>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</si>
  <si>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</si>
  <si>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</si>
  <si>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</si>
  <si>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</si>
  <si>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</si>
  <si>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</si>
  <si>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</si>
  <si>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</si>
  <si>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</si>
  <si>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</si>
  <si>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</si>
  <si>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</si>
  <si>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</si>
  <si>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</si>
  <si>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</si>
  <si>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</si>
  <si>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</si>
  <si>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</si>
  <si>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</si>
  <si>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</si>
  <si>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</si>
  <si>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</si>
  <si>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</si>
  <si>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</si>
  <si>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</si>
  <si>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</si>
  <si>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</si>
  <si>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</si>
  <si>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</si>
  <si>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</si>
  <si>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</si>
  <si>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</si>
  <si>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</si>
  <si>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</si>
  <si>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</si>
  <si>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</si>
  <si>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</si>
  <si>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</si>
  <si>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</si>
  <si>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</si>
  <si>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</si>
  <si>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</si>
  <si>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</si>
  <si>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</si>
  <si>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</si>
  <si>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</si>
  <si>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</si>
  <si>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</si>
  <si>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</si>
  <si>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</si>
  <si>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</si>
  <si>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</si>
  <si>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</si>
  <si>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</si>
  <si>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</si>
  <si>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</si>
  <si>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</si>
  <si>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</si>
  <si>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</si>
  <si>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</si>
  <si>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</si>
  <si>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</si>
  <si>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</si>
  <si>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</si>
  <si>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</si>
  <si>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</si>
  <si>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</si>
  <si>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</si>
  <si>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</si>
  <si>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</si>
  <si>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</si>
  <si>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</si>
  <si>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</si>
  <si>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</si>
  <si>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</si>
  <si>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</si>
  <si>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</si>
  <si>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</si>
  <si>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</si>
  <si>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</si>
  <si>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</si>
  <si>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</si>
  <si>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</si>
  <si>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</si>
  <si>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</si>
  <si>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</si>
  <si>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</si>
  <si>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</si>
  <si>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</si>
  <si>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</si>
  <si>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</si>
  <si>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</si>
  <si>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</si>
  <si>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</si>
  <si>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</si>
  <si>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</si>
  <si>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</si>
  <si>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</si>
  <si>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</si>
  <si>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</si>
  <si>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</si>
  <si>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</si>
  <si>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</si>
  <si>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</si>
  <si>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</si>
  <si>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</si>
  <si>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</si>
  <si>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</si>
  <si>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</si>
  <si>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</si>
  <si>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</si>
  <si>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</si>
  <si>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</si>
  <si>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</si>
  <si>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</si>
  <si>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</si>
  <si>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</si>
  <si>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</si>
  <si>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</si>
  <si>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</si>
  <si>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</si>
  <si>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</si>
  <si>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</si>
  <si>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</si>
  <si>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</si>
  <si>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</si>
  <si>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</si>
  <si>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</si>
  <si>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</si>
  <si>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</si>
  <si>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</si>
  <si>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</si>
  <si>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</si>
  <si>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</si>
  <si>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</si>
  <si>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</si>
  <si>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</si>
  <si>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</si>
  <si>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</si>
  <si>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</si>
  <si>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</si>
  <si>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</si>
  <si>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</si>
  <si>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</si>
  <si>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</si>
  <si>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</si>
  <si>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</si>
  <si>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</si>
  <si>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</si>
  <si>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</si>
  <si>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</si>
  <si>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</si>
  <si>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</si>
  <si>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</si>
  <si>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</si>
  <si>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</si>
  <si>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</si>
  <si>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</si>
  <si>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</si>
  <si>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</si>
  <si>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</si>
  <si>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</si>
  <si>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</si>
  <si>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</si>
  <si>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</si>
  <si>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</si>
  <si>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</si>
  <si>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</si>
  <si>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</si>
  <si>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</si>
  <si>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</si>
  <si>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</si>
  <si>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</si>
  <si>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</si>
  <si>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</si>
  <si>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</si>
  <si>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</si>
  <si>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</si>
  <si>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</si>
  <si>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</si>
  <si>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</si>
  <si>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</si>
  <si>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</si>
  <si>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</si>
  <si>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</si>
  <si>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</si>
  <si>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</si>
  <si>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</si>
  <si>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</si>
  <si>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</si>
  <si>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</si>
  <si>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</si>
  <si>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</si>
  <si>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</si>
  <si>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</si>
  <si>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</si>
  <si>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</si>
  <si>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</si>
  <si>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</si>
  <si>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</si>
  <si>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</si>
  <si>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</si>
  <si>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</si>
  <si>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</si>
  <si>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</si>
  <si>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</si>
  <si>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</si>
  <si>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</si>
  <si>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</si>
  <si>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</si>
  <si>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</si>
  <si>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</si>
  <si>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</si>
  <si>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</si>
  <si>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</si>
  <si>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</si>
  <si>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</si>
  <si>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</si>
  <si>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</si>
  <si>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</si>
  <si>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</si>
  <si>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</si>
  <si>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</si>
  <si>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</si>
  <si>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</si>
  <si>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</si>
  <si>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</si>
  <si>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</si>
  <si>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</si>
  <si>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</si>
  <si>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</si>
  <si>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</si>
  <si>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</si>
  <si>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</si>
  <si>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</si>
  <si>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</si>
  <si>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</si>
  <si>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</si>
  <si>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</si>
  <si>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</si>
  <si>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</si>
  <si>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</si>
  <si>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</si>
  <si>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</si>
  <si>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</si>
  <si>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</si>
  <si>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</si>
  <si>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</si>
  <si>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</si>
  <si>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</si>
  <si>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</si>
  <si>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</si>
  <si>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</si>
  <si>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</si>
  <si>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</si>
  <si>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</si>
  <si>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</si>
  <si>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</si>
  <si>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</si>
  <si>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</si>
  <si>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</si>
  <si>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</si>
  <si>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</si>
  <si>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</si>
  <si>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</si>
  <si>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</si>
  <si>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</si>
  <si>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</si>
  <si>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</si>
  <si>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</si>
  <si>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</si>
  <si>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</si>
  <si>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</si>
  <si>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</si>
  <si>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</si>
  <si>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</si>
  <si>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</si>
  <si>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</si>
  <si>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</si>
  <si>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</si>
  <si>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</si>
  <si>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</si>
  <si>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</si>
  <si>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</si>
  <si>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</si>
  <si>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</si>
  <si>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</si>
  <si>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</si>
  <si>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</si>
  <si>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</si>
  <si>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</si>
  <si>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</si>
  <si>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</si>
  <si>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</si>
  <si>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</si>
  <si>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</si>
  <si>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</si>
  <si>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</si>
  <si>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</si>
  <si>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</si>
  <si>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</si>
  <si>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</si>
  <si>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</si>
  <si>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</si>
  <si>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</si>
  <si>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</si>
  <si>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</si>
  <si>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</si>
  <si>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</si>
  <si>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</si>
  <si>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</si>
  <si>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</si>
  <si>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</si>
  <si>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</si>
  <si>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</si>
  <si>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</si>
  <si>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</si>
  <si>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</si>
  <si>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</si>
  <si>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</si>
  <si>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</si>
  <si>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</si>
  <si>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</si>
  <si>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</si>
  <si>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</si>
  <si>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</si>
  <si>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</si>
  <si>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</si>
  <si>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</si>
  <si>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</si>
  <si>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</si>
  <si>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</si>
  <si>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</si>
  <si>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</si>
  <si>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</si>
  <si>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</si>
  <si>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</si>
  <si>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</si>
  <si>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</si>
  <si>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</si>
  <si>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</si>
  <si>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</si>
  <si>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</si>
  <si>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</si>
  <si>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</si>
  <si>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</si>
  <si>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</si>
  <si>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</si>
  <si>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</si>
  <si>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</si>
  <si>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</si>
  <si>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</si>
  <si>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</si>
  <si>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</si>
  <si>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</si>
  <si>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</si>
  <si>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</si>
  <si>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</si>
  <si>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</si>
  <si>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</si>
  <si>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</si>
  <si>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</si>
  <si>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</si>
  <si>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</si>
  <si>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</si>
  <si>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</si>
  <si>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</si>
  <si>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</si>
  <si>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</si>
  <si>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</si>
  <si>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</si>
  <si>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</si>
  <si>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</si>
  <si>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</si>
  <si>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</si>
  <si>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</si>
  <si>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</si>
  <si>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</si>
  <si>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</si>
  <si>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</si>
  <si>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</si>
  <si>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</si>
  <si>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</si>
  <si>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</si>
  <si>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</si>
  <si>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</si>
  <si>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</si>
  <si>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</si>
  <si>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</si>
  <si>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</si>
  <si>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</si>
  <si>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</si>
  <si>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</si>
  <si>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</si>
  <si>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</si>
  <si>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</si>
  <si>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</si>
  <si>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</si>
  <si>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</si>
  <si>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</si>
  <si>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</si>
  <si>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</si>
  <si>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</si>
  <si>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</si>
  <si>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</si>
  <si>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</si>
  <si>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</si>
  <si>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</si>
  <si>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</si>
  <si>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</si>
  <si>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</si>
  <si>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</si>
  <si>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</si>
  <si>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</si>
  <si>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</si>
  <si>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</si>
  <si>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</si>
  <si>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</si>
  <si>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</si>
  <si>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</si>
  <si>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</si>
  <si>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</si>
  <si>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</si>
  <si>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</si>
  <si>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</si>
  <si>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</si>
  <si>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</si>
  <si>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</si>
  <si>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</si>
  <si>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</si>
  <si>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</si>
  <si>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</si>
  <si>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</si>
  <si>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</si>
  <si>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</si>
  <si>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</si>
  <si>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</si>
  <si>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</si>
  <si>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</si>
  <si>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</si>
  <si>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</si>
  <si>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</si>
  <si>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</si>
  <si>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</si>
  <si>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</si>
  <si>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</si>
  <si>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</si>
  <si>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</si>
  <si>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</si>
  <si>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</si>
  <si>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</si>
  <si>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</si>
  <si>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</si>
  <si>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</si>
  <si>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</si>
  <si>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</si>
  <si>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</si>
  <si>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</si>
  <si>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</si>
  <si>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</si>
  <si>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</si>
  <si>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</si>
  <si>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</si>
  <si>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</si>
  <si>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</si>
  <si>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</si>
  <si>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</si>
  <si>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</si>
  <si>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</si>
  <si>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</si>
  <si>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</si>
  <si>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</si>
  <si>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</si>
  <si>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</si>
  <si>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</si>
  <si>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</si>
  <si>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</si>
  <si>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</si>
  <si>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</si>
  <si>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</si>
  <si>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</si>
  <si>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</si>
  <si>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</si>
  <si>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</si>
  <si>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</si>
  <si>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</si>
  <si>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</si>
  <si>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</si>
  <si>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</si>
  <si>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</si>
  <si>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</si>
  <si>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</si>
  <si>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</si>
  <si>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</si>
  <si>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</si>
  <si>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</si>
  <si>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</si>
  <si>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</si>
  <si>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</si>
  <si>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</si>
  <si>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</si>
  <si>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</si>
  <si>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</si>
  <si>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</si>
  <si>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</si>
  <si>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</si>
  <si>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</si>
  <si>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</si>
  <si>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</si>
  <si>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</si>
  <si>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</si>
  <si>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</si>
  <si>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</si>
  <si>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</si>
  <si>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</si>
  <si>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</si>
  <si>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</si>
  <si>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</si>
  <si>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</si>
  <si>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</si>
  <si>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</si>
  <si>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</si>
  <si>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</si>
  <si>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</si>
  <si>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</si>
  <si>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</si>
  <si>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</si>
  <si>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</si>
  <si>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</si>
  <si>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</si>
  <si>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</si>
  <si>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</si>
  <si>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</si>
  <si>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</si>
  <si>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</si>
  <si>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</si>
  <si>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</si>
  <si>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</si>
  <si>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</si>
  <si>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</si>
  <si>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</si>
  <si>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</si>
  <si>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</si>
  <si>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</si>
  <si>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</si>
  <si>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</si>
  <si>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</si>
  <si>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</si>
  <si>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</si>
  <si>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</si>
  <si>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</si>
  <si>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</si>
  <si>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</si>
  <si>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</si>
  <si>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</si>
  <si>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</si>
  <si>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</si>
  <si>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</si>
  <si>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</si>
  <si>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</si>
  <si>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</si>
  <si>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</si>
  <si>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</si>
  <si>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</si>
  <si>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</si>
  <si>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</si>
  <si>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</si>
  <si>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</si>
  <si>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</si>
  <si>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</si>
  <si>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</si>
  <si>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</si>
  <si>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</si>
  <si>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</si>
  <si>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</si>
  <si>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</si>
  <si>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</si>
  <si>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</si>
  <si>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</si>
  <si>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</si>
  <si>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</si>
  <si>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</si>
  <si>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</si>
  <si>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</si>
  <si>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</si>
  <si>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</si>
  <si>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</si>
  <si>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</si>
  <si>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</si>
  <si>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</si>
  <si>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</si>
  <si>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</si>
  <si>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</si>
  <si>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</si>
  <si>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</si>
  <si>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</si>
  <si>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</si>
  <si>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</si>
  <si>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</si>
  <si>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</si>
  <si>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</si>
  <si>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</si>
  <si>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</si>
  <si>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</si>
  <si>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</si>
  <si>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</si>
  <si>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</si>
  <si>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</si>
  <si>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</si>
  <si>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</si>
  <si>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</si>
  <si>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</si>
  <si>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</si>
  <si>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</si>
  <si>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</si>
  <si>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</si>
  <si>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</si>
  <si>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</si>
  <si>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</si>
  <si>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</si>
  <si>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</si>
  <si>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</si>
  <si>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</si>
  <si>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</si>
  <si>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</si>
  <si>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</si>
  <si>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</si>
  <si>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</si>
  <si>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</si>
  <si>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</si>
  <si>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</si>
  <si>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</si>
  <si>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</si>
  <si>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</si>
  <si>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</si>
  <si>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</si>
  <si>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</si>
  <si>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</si>
  <si>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</si>
  <si>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</si>
  <si>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</si>
  <si>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</si>
  <si>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</si>
  <si>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</si>
  <si>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</si>
  <si>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</si>
  <si>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</si>
  <si>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</si>
  <si>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</si>
  <si>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</si>
  <si>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</si>
  <si>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</si>
  <si>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</si>
  <si>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</si>
  <si>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</si>
  <si>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</si>
  <si>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</si>
  <si>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</si>
  <si>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</si>
  <si>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</si>
  <si>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</si>
  <si>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</si>
  <si>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</si>
  <si>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</si>
  <si>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</si>
  <si>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</si>
  <si>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</si>
  <si>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</si>
  <si>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</si>
  <si>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</si>
  <si>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</si>
  <si>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</si>
  <si>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</si>
  <si>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</si>
  <si>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</si>
  <si>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</si>
  <si>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</si>
  <si>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</si>
  <si>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</si>
  <si>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</si>
  <si>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</si>
  <si>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</si>
  <si>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</si>
  <si>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</si>
  <si>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</si>
  <si>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</si>
  <si>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</si>
  <si>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</si>
  <si>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</si>
  <si>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</si>
  <si>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</si>
  <si>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</si>
  <si>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</si>
  <si>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</si>
  <si>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</si>
  <si>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</si>
  <si>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</si>
  <si>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</si>
  <si>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</si>
  <si>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</si>
  <si>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</si>
  <si>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</si>
  <si>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</si>
  <si>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</si>
  <si>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</si>
  <si>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</si>
  <si>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</si>
  <si>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</si>
  <si>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</si>
  <si>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</si>
  <si>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</si>
  <si>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</si>
  <si>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</si>
  <si>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</si>
  <si>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</si>
  <si>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</si>
  <si>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</si>
  <si>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</si>
  <si>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</si>
  <si>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</si>
  <si>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</si>
  <si>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</si>
  <si>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</si>
  <si>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</si>
  <si>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</si>
  <si>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</si>
  <si>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</si>
  <si>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</si>
  <si>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</si>
  <si>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</si>
  <si>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</si>
  <si>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</si>
  <si>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</si>
  <si>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</si>
  <si>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</si>
  <si>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</si>
  <si>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</si>
  <si>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</si>
  <si>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</si>
  <si>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</si>
  <si>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</si>
  <si>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</si>
  <si>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</si>
  <si>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</si>
  <si>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</si>
  <si>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</si>
  <si>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</si>
  <si>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</si>
  <si>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</si>
  <si>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</si>
  <si>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</si>
  <si>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</si>
  <si>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</si>
  <si>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</si>
  <si>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</si>
  <si>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</si>
  <si>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</si>
  <si>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</si>
  <si>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</si>
  <si>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</si>
  <si>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</si>
  <si>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</si>
  <si>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</si>
  <si>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</si>
  <si>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</si>
  <si>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</si>
  <si>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</si>
  <si>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</si>
  <si>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</si>
  <si>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</si>
  <si>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</si>
  <si>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</si>
  <si>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</si>
  <si>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</si>
  <si>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</si>
  <si>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</si>
  <si>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</si>
  <si>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</si>
  <si>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</si>
  <si>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</si>
  <si>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</si>
  <si>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</si>
  <si>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</si>
  <si>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</si>
  <si>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</si>
  <si>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</si>
  <si>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</si>
  <si>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</si>
  <si>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</si>
  <si>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</si>
  <si>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</si>
  <si>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</si>
  <si>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</si>
  <si>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</si>
  <si>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</si>
  <si>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</si>
  <si>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</si>
  <si>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</si>
  <si>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</si>
  <si>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</si>
  <si>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</si>
  <si>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</si>
  <si>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</si>
  <si>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</si>
  <si>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</si>
  <si>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</si>
  <si>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</si>
  <si>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</si>
  <si>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</si>
  <si>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</si>
  <si>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</si>
  <si>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</si>
  <si>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</si>
  <si>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</si>
  <si>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</si>
  <si>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</si>
  <si>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</si>
  <si>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</si>
  <si>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</si>
  <si>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</si>
  <si>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</si>
  <si>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</si>
  <si>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</si>
  <si>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</si>
  <si>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</si>
  <si>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</si>
  <si>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</si>
  <si>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</si>
  <si>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</si>
  <si>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</si>
  <si>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</si>
  <si>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</si>
  <si>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</si>
  <si>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</si>
  <si>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</si>
  <si>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</si>
  <si>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</si>
  <si>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</si>
  <si>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</si>
  <si>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</si>
  <si>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</si>
  <si>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</si>
  <si>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</si>
  <si>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</si>
  <si>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</si>
  <si>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</si>
  <si>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</si>
  <si>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</si>
  <si>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</si>
  <si>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</si>
  <si>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</si>
  <si>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</si>
  <si>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</si>
  <si>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</si>
  <si>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</si>
  <si>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</si>
  <si>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</si>
  <si>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</si>
  <si>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</si>
  <si>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</si>
  <si>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</si>
  <si>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</si>
  <si>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</si>
  <si>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</si>
  <si>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</si>
  <si>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</si>
  <si>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</si>
  <si>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</si>
  <si>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</si>
  <si>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</si>
  <si>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</si>
  <si>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</si>
  <si>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</si>
  <si>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</si>
  <si>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</si>
  <si>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</si>
  <si>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</si>
  <si>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</si>
  <si>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</si>
  <si>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</si>
  <si>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</si>
  <si>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</si>
  <si>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</si>
  <si>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</si>
  <si>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</si>
  <si>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</si>
  <si>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</si>
  <si>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</si>
  <si>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</si>
  <si>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</si>
  <si>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</si>
  <si>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</si>
  <si>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</si>
  <si>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</si>
  <si>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</si>
  <si>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</si>
  <si>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</si>
  <si>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</si>
  <si>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</si>
  <si>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</si>
  <si>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</si>
  <si>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</si>
  <si>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</si>
  <si>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</si>
  <si>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</si>
  <si>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</si>
  <si>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</si>
  <si>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</si>
  <si>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</si>
  <si>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</si>
  <si>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</si>
  <si>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</si>
  <si>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</si>
  <si>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</si>
  <si>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</si>
  <si>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</si>
  <si>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</si>
  <si>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</si>
  <si>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</si>
  <si>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</si>
  <si>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</si>
  <si>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</si>
  <si>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</si>
  <si>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</si>
  <si>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</si>
  <si>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</si>
  <si>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</si>
  <si>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</si>
  <si>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</si>
  <si>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</si>
  <si>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</si>
  <si>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</si>
  <si>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</si>
  <si>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</si>
  <si>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</si>
  <si>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</si>
  <si>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</si>
  <si>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</si>
  <si>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</si>
  <si>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</si>
  <si>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</si>
  <si>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</si>
  <si>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</si>
  <si>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</si>
  <si>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</si>
  <si>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</si>
  <si>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</si>
  <si>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</si>
  <si>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</si>
  <si>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</si>
  <si>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</si>
  <si>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</si>
  <si>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</si>
  <si>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</si>
  <si>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</si>
  <si>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</si>
  <si>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</si>
  <si>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</si>
  <si>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</si>
  <si>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</si>
  <si>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</si>
  <si>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</si>
  <si>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</si>
  <si>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</si>
  <si>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</si>
  <si>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</si>
  <si>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</si>
  <si>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</si>
  <si>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</si>
  <si>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</si>
  <si>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</si>
  <si>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</si>
  <si>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</si>
  <si>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</si>
  <si>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</si>
  <si>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</si>
  <si>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</si>
  <si>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</si>
  <si>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</si>
  <si>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</si>
  <si>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</si>
  <si>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</si>
  <si>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</si>
  <si>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</si>
  <si>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</si>
  <si>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</si>
  <si>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</si>
  <si>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</si>
  <si>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</si>
  <si>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</si>
  <si>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</si>
  <si>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</si>
  <si>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</si>
  <si>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</si>
  <si>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</si>
  <si>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</si>
  <si>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</si>
  <si>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</si>
  <si>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</si>
  <si>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</si>
  <si>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</si>
  <si>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</si>
  <si>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</si>
  <si>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</si>
  <si>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</si>
  <si>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</si>
  <si>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</si>
  <si>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</si>
  <si>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</si>
  <si>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</si>
  <si>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</si>
  <si>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</si>
  <si>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</si>
  <si>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</si>
  <si>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</si>
  <si>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</si>
  <si>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</si>
  <si>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</si>
  <si>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</si>
  <si>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</si>
  <si>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</si>
  <si>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</si>
  <si>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</si>
  <si>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</si>
  <si>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</si>
  <si>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</si>
  <si>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</si>
  <si>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</si>
  <si>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</si>
  <si>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</si>
  <si>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</si>
  <si>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</si>
  <si>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</si>
  <si>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</si>
  <si>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</si>
  <si>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</si>
  <si>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</si>
  <si>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</si>
  <si>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</si>
  <si>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</si>
  <si>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</si>
  <si>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</si>
  <si>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</si>
  <si>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</si>
  <si>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</si>
  <si>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</si>
  <si>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</si>
  <si>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</si>
  <si>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</si>
  <si>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</si>
  <si>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</si>
  <si>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</si>
  <si>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</si>
  <si>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</si>
  <si>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</si>
  <si>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</si>
  <si>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</si>
  <si>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</si>
  <si>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</si>
  <si>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</si>
  <si>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</si>
  <si>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</si>
  <si>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</si>
  <si>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</si>
  <si>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</si>
  <si>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</si>
  <si>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</si>
  <si>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</si>
  <si>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</si>
  <si>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</si>
  <si>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</si>
  <si>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</si>
  <si>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</si>
  <si>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</si>
  <si>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</si>
  <si>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</si>
  <si>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</si>
  <si>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</si>
  <si>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</si>
  <si>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</si>
  <si>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</si>
  <si>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</si>
  <si>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</si>
  <si>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</si>
  <si>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</si>
  <si>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</si>
  <si>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</si>
  <si>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</si>
  <si>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</si>
  <si>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</si>
  <si>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</si>
  <si>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</si>
  <si>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</si>
  <si>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</si>
  <si>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</si>
  <si>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</si>
  <si>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</si>
  <si>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</si>
  <si>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</si>
  <si>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</si>
  <si>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</si>
  <si>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</si>
  <si>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</si>
  <si>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</si>
  <si>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</si>
  <si>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</si>
  <si>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</si>
  <si>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</si>
  <si>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</si>
  <si>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</si>
  <si>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</si>
  <si>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</si>
  <si>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</si>
  <si>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</si>
  <si>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</si>
  <si>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</si>
  <si>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</si>
  <si>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</si>
  <si>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</si>
  <si>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</si>
  <si>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</si>
  <si>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</si>
  <si>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</si>
  <si>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</si>
  <si>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</si>
  <si>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</si>
  <si>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</si>
  <si>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</si>
  <si>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</si>
  <si>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</si>
  <si>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</si>
  <si>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</si>
  <si>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</si>
  <si>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</si>
  <si>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</si>
  <si>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</si>
  <si>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</si>
  <si>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</si>
  <si>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</si>
  <si>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</si>
  <si>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</si>
  <si>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</si>
  <si>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</si>
  <si>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</si>
  <si>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</si>
  <si>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</si>
  <si>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</si>
  <si>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</si>
  <si>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</si>
  <si>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</si>
  <si>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</si>
  <si>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</si>
  <si>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</si>
  <si>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</si>
  <si>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</si>
  <si>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</si>
  <si>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</si>
  <si>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</si>
  <si>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</si>
  <si>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</si>
  <si>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</si>
  <si>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</si>
  <si>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</si>
  <si>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</si>
  <si>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</si>
  <si>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</si>
  <si>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</si>
  <si>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</si>
  <si>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</si>
  <si>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</si>
  <si>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</si>
  <si>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</si>
  <si>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</si>
  <si>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</si>
  <si>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</si>
  <si>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</si>
  <si>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</si>
  <si>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</si>
  <si>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</si>
  <si>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</si>
  <si>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</si>
  <si>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</si>
  <si>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</si>
  <si>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</si>
  <si>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</si>
  <si>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</si>
  <si>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</si>
  <si>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</si>
  <si>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</si>
  <si>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</si>
  <si>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</si>
  <si>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</si>
  <si>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</si>
  <si>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</si>
  <si>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</si>
  <si>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</si>
  <si>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</si>
  <si>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</si>
  <si>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</si>
  <si>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</si>
  <si>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</si>
  <si>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</si>
  <si>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</si>
  <si>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</si>
  <si>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</si>
  <si>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</si>
  <si>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</si>
  <si>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</si>
  <si>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</si>
  <si>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</si>
  <si>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</si>
  <si>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</si>
  <si>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</si>
  <si>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</si>
  <si>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</si>
  <si>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</si>
  <si>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</si>
  <si>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</si>
  <si>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</si>
  <si>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</si>
  <si>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</si>
  <si>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</si>
  <si>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</si>
  <si>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</si>
  <si>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</si>
  <si>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</si>
  <si>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</si>
  <si>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</si>
  <si>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</si>
  <si>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</si>
  <si>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</si>
  <si>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</si>
  <si>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</si>
  <si>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</si>
  <si>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</si>
  <si>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</si>
  <si>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</si>
  <si>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</si>
  <si>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</si>
  <si>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</si>
  <si>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</si>
  <si>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</si>
  <si>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</si>
  <si>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</si>
  <si>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</si>
  <si>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</si>
  <si>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</si>
  <si>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</si>
  <si>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</si>
  <si>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</si>
  <si>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</si>
  <si>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</si>
  <si>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</si>
  <si>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</si>
  <si>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</si>
  <si>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</si>
  <si>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</si>
  <si>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</si>
  <si>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</si>
  <si>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</si>
  <si>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</si>
  <si>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</si>
  <si>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</si>
  <si>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</si>
  <si>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</si>
  <si>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</si>
  <si>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</si>
  <si>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</si>
  <si>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</si>
  <si>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</si>
  <si>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</si>
  <si>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</si>
  <si>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</si>
  <si>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</si>
  <si>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</si>
  <si>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</si>
  <si>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</si>
  <si>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</si>
  <si>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</si>
  <si>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</si>
  <si>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</si>
  <si>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</si>
  <si>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</si>
  <si>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</si>
  <si>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</si>
  <si>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</si>
  <si>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</si>
  <si>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</si>
  <si>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</si>
  <si>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</si>
  <si>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</si>
  <si>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</si>
  <si>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</si>
  <si>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</si>
  <si>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</si>
  <si>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</si>
  <si>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</si>
  <si>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</si>
  <si>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</si>
  <si>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</si>
  <si>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</si>
  <si>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</si>
  <si>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</si>
  <si>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</si>
  <si>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</si>
  <si>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</si>
  <si>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</si>
  <si>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</si>
  <si>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</si>
  <si>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</si>
  <si>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</si>
  <si>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</si>
  <si>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</si>
  <si>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</si>
  <si>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</si>
  <si>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</si>
  <si>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</si>
  <si>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</si>
  <si>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</si>
  <si>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</si>
  <si>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</si>
  <si>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</si>
  <si>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</si>
  <si>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</si>
  <si>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</si>
  <si>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</si>
  <si>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</si>
  <si>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</si>
  <si>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</si>
  <si>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</si>
  <si>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</si>
  <si>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</si>
  <si>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</si>
  <si>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</si>
  <si>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</si>
  <si>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</si>
  <si>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</si>
  <si>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</si>
  <si>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</si>
  <si>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</si>
  <si>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</si>
  <si>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</si>
  <si>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</si>
  <si>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</si>
  <si>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</si>
  <si>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</si>
  <si>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</si>
  <si>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</si>
  <si>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</si>
  <si>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</si>
  <si>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</si>
  <si>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</si>
  <si>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</si>
  <si>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</si>
  <si>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</si>
  <si>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</si>
  <si>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</si>
  <si>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</si>
  <si>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</si>
  <si>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</si>
  <si>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</si>
  <si>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</si>
  <si>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</si>
  <si>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</si>
  <si>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</si>
  <si>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</si>
  <si>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</si>
  <si>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</si>
  <si>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</si>
  <si>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</si>
  <si>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</si>
  <si>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</si>
  <si>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</si>
  <si>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</si>
  <si>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</si>
  <si>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</si>
  <si>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</si>
  <si>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</si>
  <si>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</si>
  <si>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</si>
  <si>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</si>
  <si>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</si>
  <si>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</si>
  <si>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</si>
  <si>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</si>
  <si>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</si>
  <si>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</si>
  <si>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</si>
  <si>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</si>
  <si>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</si>
  <si>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</si>
  <si>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</si>
  <si>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</si>
  <si>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</si>
  <si>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</si>
  <si>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</si>
  <si>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</si>
  <si>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</si>
  <si>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</si>
  <si>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</si>
  <si>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</si>
  <si>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</si>
  <si>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</si>
  <si>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</si>
  <si>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</si>
  <si>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</si>
  <si>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</si>
  <si>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</si>
  <si>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</si>
  <si>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</si>
  <si>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</si>
  <si>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</si>
  <si>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</si>
  <si>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</si>
  <si>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</si>
  <si>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</si>
  <si>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</si>
  <si>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</si>
  <si>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</si>
  <si>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</si>
  <si>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</si>
  <si>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</si>
  <si>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</si>
  <si>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</si>
  <si>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</si>
  <si>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</si>
  <si>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</si>
  <si>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</si>
  <si>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</si>
  <si>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</si>
  <si>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</si>
  <si>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</si>
  <si>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</si>
  <si>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</si>
  <si>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</si>
  <si>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</si>
  <si>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</si>
  <si>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</si>
  <si>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</si>
  <si>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</si>
  <si>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</si>
  <si>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</si>
  <si>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</si>
  <si>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</si>
  <si>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</si>
  <si>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</si>
  <si>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</si>
  <si>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</si>
  <si>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</si>
  <si>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</si>
  <si>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</si>
  <si>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</si>
  <si>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</si>
  <si>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</si>
  <si>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</si>
  <si>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</si>
  <si>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</si>
  <si>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</si>
  <si>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</si>
  <si>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</si>
  <si>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</si>
  <si>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</si>
  <si>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</si>
  <si>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</si>
  <si>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</si>
  <si>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</si>
  <si>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</si>
  <si>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</si>
  <si>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</si>
  <si>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</si>
  <si>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</si>
  <si>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</si>
  <si>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</si>
  <si>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</si>
  <si>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</si>
  <si>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</si>
  <si>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</si>
  <si>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</si>
  <si>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</si>
  <si>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</si>
  <si>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</si>
  <si>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</si>
  <si>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</si>
  <si>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</si>
  <si>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</si>
  <si>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</si>
  <si>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</si>
  <si>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</si>
  <si>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</si>
  <si>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</si>
  <si>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</si>
  <si>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</si>
  <si>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</si>
  <si>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</si>
  <si>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</si>
  <si>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</si>
  <si>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</si>
  <si>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</si>
  <si>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</si>
  <si>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</si>
  <si>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</si>
  <si>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</si>
  <si>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</si>
  <si>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</si>
  <si>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</si>
  <si>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</si>
  <si>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</si>
  <si>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</si>
  <si>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</si>
  <si>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</si>
  <si>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</si>
  <si>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</si>
  <si>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</si>
  <si>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</si>
  <si>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</si>
  <si>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</si>
  <si>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</si>
  <si>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</si>
  <si>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</si>
  <si>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</si>
  <si>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</si>
  <si>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</si>
  <si>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</si>
  <si>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</si>
  <si>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</si>
  <si>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</si>
  <si>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</si>
  <si>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</si>
  <si>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</si>
  <si>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</si>
  <si>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</si>
  <si>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</si>
  <si>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</si>
  <si>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</si>
  <si>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</si>
  <si>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</si>
  <si>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</si>
  <si>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</si>
  <si>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</si>
  <si>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</si>
  <si>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</si>
  <si>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</si>
  <si>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</si>
  <si>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</si>
  <si>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</si>
  <si>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</si>
  <si>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</si>
  <si>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</si>
  <si>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</si>
  <si>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</si>
  <si>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</si>
  <si>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</si>
  <si>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</si>
  <si>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</si>
  <si>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</si>
  <si>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</si>
  <si>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</si>
  <si>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</si>
  <si>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</si>
  <si>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</si>
  <si>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</si>
  <si>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</si>
  <si>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</si>
  <si>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</si>
  <si>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</si>
  <si>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</si>
  <si>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</si>
  <si>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</si>
  <si>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</si>
  <si>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</si>
  <si>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</si>
  <si>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</si>
  <si>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</si>
  <si>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</si>
  <si>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</si>
  <si>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</si>
  <si>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</si>
  <si>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</si>
  <si>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</si>
  <si>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</si>
  <si>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</si>
  <si>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</si>
  <si>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</si>
  <si>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</si>
  <si>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</si>
  <si>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</si>
  <si>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</si>
  <si>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</si>
  <si>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</si>
  <si>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</si>
  <si>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</si>
  <si>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</si>
  <si>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</si>
  <si>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</si>
  <si>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</si>
  <si>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</si>
  <si>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</si>
  <si>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</si>
  <si>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</si>
  <si>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</si>
  <si>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</si>
  <si>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</si>
  <si>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</si>
  <si>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</si>
  <si>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</si>
  <si>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</si>
  <si>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</si>
  <si>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</si>
  <si>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</si>
  <si>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</si>
  <si>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</si>
  <si>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</si>
  <si>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</si>
  <si>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</si>
  <si>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</si>
  <si>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</si>
  <si>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</si>
  <si>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</si>
  <si>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</si>
  <si>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</si>
  <si>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</si>
  <si>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</si>
  <si>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</si>
  <si>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</si>
  <si>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</si>
  <si>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</si>
  <si>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</si>
  <si>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</si>
  <si>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</si>
  <si>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</si>
  <si>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</si>
  <si>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</si>
  <si>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</si>
  <si>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</si>
  <si>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</si>
  <si>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</si>
  <si>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</si>
  <si>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</si>
  <si>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</si>
  <si>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</si>
  <si>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</si>
  <si>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</si>
  <si>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</si>
  <si>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</si>
  <si>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</si>
  <si>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</si>
  <si>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</si>
  <si>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</si>
  <si>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</si>
  <si>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</si>
  <si>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</si>
  <si>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</si>
  <si>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</si>
  <si>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</si>
  <si>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</si>
  <si>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</si>
  <si>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</si>
  <si>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</si>
  <si>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</si>
  <si>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</si>
  <si>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</si>
  <si>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</si>
  <si>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</si>
  <si>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</si>
  <si>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</si>
  <si>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</si>
  <si>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</si>
  <si>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</si>
  <si>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</si>
  <si>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</si>
  <si>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</si>
  <si>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</si>
  <si>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</si>
  <si>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</si>
  <si>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</si>
  <si>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</si>
  <si>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</si>
  <si>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</si>
  <si>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</si>
  <si>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</si>
  <si>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</si>
  <si>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</si>
  <si>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</si>
  <si>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</si>
  <si>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</si>
  <si>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</si>
  <si>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</si>
  <si>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</si>
  <si>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</si>
  <si>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</si>
  <si>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</si>
  <si>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</si>
  <si>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</si>
  <si>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</si>
  <si>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</si>
  <si>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</si>
  <si>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</si>
  <si>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</si>
  <si>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</si>
  <si>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</si>
  <si>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</si>
  <si>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</si>
  <si>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</si>
  <si>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</si>
  <si>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</si>
  <si>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</si>
  <si>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</si>
  <si>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</si>
  <si>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</si>
  <si>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</si>
  <si>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</si>
  <si>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</si>
  <si>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</si>
  <si>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</si>
  <si>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</si>
  <si>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</si>
  <si>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</si>
  <si>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</si>
  <si>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</si>
  <si>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</si>
  <si>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</si>
  <si>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</si>
  <si>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</si>
  <si>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</si>
  <si>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</si>
  <si>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</si>
  <si>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</si>
  <si>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</si>
  <si>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</si>
  <si>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</si>
  <si>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</si>
  <si>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</si>
  <si>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</si>
  <si>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</si>
  <si>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</si>
  <si>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</si>
  <si>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</si>
  <si>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</si>
  <si>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</si>
  <si>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</si>
  <si>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</si>
  <si>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</si>
  <si>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</si>
  <si>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</si>
  <si>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</si>
  <si>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</si>
  <si>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</si>
  <si>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</si>
  <si>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</si>
  <si>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</si>
  <si>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</si>
  <si>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</si>
  <si>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</si>
  <si>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</si>
  <si>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</si>
  <si>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</si>
  <si>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</si>
  <si>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</si>
  <si>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</si>
  <si>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</si>
  <si>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</si>
  <si>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</si>
  <si>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</si>
  <si>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</si>
  <si>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</si>
  <si>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</si>
  <si>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</si>
  <si>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</si>
  <si>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</si>
  <si>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</si>
  <si>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</si>
  <si>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</si>
  <si>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</si>
  <si>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</si>
  <si>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</si>
  <si>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</si>
  <si>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</si>
  <si>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</si>
  <si>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</si>
  <si>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</si>
  <si>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</si>
  <si>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</si>
  <si>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</si>
  <si>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</si>
  <si>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</si>
  <si>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</si>
  <si>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</si>
  <si>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</si>
  <si>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</si>
  <si>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</si>
  <si>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</si>
  <si>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</si>
  <si>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</si>
  <si>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</si>
  <si>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</si>
  <si>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</si>
  <si>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</si>
  <si>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</si>
  <si>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</si>
  <si>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</si>
  <si>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</si>
  <si>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</si>
  <si>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</si>
  <si>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</si>
  <si>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</si>
  <si>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</si>
  <si>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</si>
  <si>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</si>
  <si>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</si>
  <si>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</si>
  <si>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</si>
  <si>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</si>
  <si>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</si>
  <si>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</si>
  <si>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</si>
  <si>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</si>
  <si>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</si>
  <si>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</si>
  <si>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</si>
  <si>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</si>
  <si>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</si>
  <si>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</si>
  <si>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</si>
  <si>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</si>
  <si>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</si>
  <si>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</si>
  <si>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</si>
  <si>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</si>
  <si>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</si>
  <si>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</si>
  <si>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</si>
  <si>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</si>
  <si>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</si>
  <si>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</si>
  <si>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</si>
  <si>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</si>
  <si>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</si>
  <si>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</si>
  <si>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</si>
  <si>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</si>
  <si>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</si>
  <si>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</si>
  <si>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</si>
  <si>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</si>
  <si>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</si>
  <si>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</si>
  <si>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</si>
  <si>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</si>
  <si>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</si>
  <si>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</si>
  <si>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</si>
  <si>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</si>
  <si>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</si>
  <si>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</si>
  <si>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</si>
  <si>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</si>
  <si>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</si>
  <si>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</si>
  <si>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</si>
  <si>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</si>
  <si>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</si>
  <si>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</si>
  <si>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</si>
  <si>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</si>
  <si>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</si>
  <si>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</si>
  <si>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</si>
  <si>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</si>
  <si>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</si>
  <si>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</si>
  <si>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</si>
  <si>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</si>
  <si>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</si>
  <si>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</si>
  <si>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</si>
  <si>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</si>
  <si>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</si>
  <si>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</si>
  <si>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</si>
  <si>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</si>
  <si>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</si>
  <si>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</si>
  <si>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</si>
  <si>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</si>
  <si>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</si>
  <si>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</si>
  <si>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</si>
  <si>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</si>
  <si>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</si>
  <si>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</si>
  <si>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</si>
  <si>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</si>
  <si>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</si>
  <si>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</si>
  <si>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</si>
  <si>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</si>
  <si>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</si>
  <si>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</si>
  <si>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</si>
  <si>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</si>
  <si>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</si>
  <si>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</si>
  <si>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</si>
  <si>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</si>
  <si>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</si>
  <si>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</si>
  <si>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</si>
  <si>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</si>
  <si>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</si>
  <si>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</si>
  <si>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</si>
  <si>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</si>
  <si>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</si>
  <si>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</si>
  <si>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</si>
  <si>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</si>
  <si>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</si>
  <si>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</si>
  <si>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</si>
  <si>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</si>
  <si>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</si>
  <si>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</si>
  <si>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</si>
  <si>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</si>
  <si>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</si>
  <si>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</si>
  <si>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</si>
  <si>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</si>
  <si>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</si>
  <si>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</si>
  <si>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</si>
  <si>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</si>
  <si>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</si>
  <si>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</si>
  <si>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</si>
  <si>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</si>
  <si>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</si>
  <si>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</si>
  <si>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</si>
  <si>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</si>
  <si>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</si>
  <si>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</si>
  <si>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</si>
  <si>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</si>
  <si>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</si>
  <si>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</si>
  <si>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</si>
  <si>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</si>
  <si>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</si>
  <si>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</si>
  <si>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</si>
  <si>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</si>
  <si>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</si>
  <si>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</si>
  <si>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</si>
  <si>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</si>
  <si>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</si>
  <si>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</si>
  <si>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</si>
  <si>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</si>
  <si>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</si>
  <si>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</si>
  <si>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</si>
  <si>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</si>
  <si>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</si>
  <si>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</si>
  <si>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</si>
  <si>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</si>
  <si>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</si>
  <si>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</si>
  <si>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</si>
  <si>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</si>
  <si>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</si>
  <si>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</si>
  <si>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</si>
  <si>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</si>
  <si>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</si>
  <si>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</si>
  <si>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</si>
  <si>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</si>
  <si>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</si>
  <si>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</si>
  <si>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</si>
  <si>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</si>
  <si>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</si>
  <si>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</si>
  <si>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</si>
  <si>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</si>
  <si>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</si>
  <si>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</si>
  <si>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</si>
  <si>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</si>
  <si>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</si>
  <si>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</si>
  <si>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</si>
  <si>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</si>
  <si>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</si>
  <si>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</si>
  <si>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</si>
  <si>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</si>
  <si>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</si>
  <si>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</si>
  <si>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</si>
  <si>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</si>
  <si>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</si>
  <si>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</si>
  <si>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</si>
  <si>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</si>
  <si>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</si>
  <si>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</si>
  <si>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</si>
  <si>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</si>
  <si>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</si>
  <si>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</si>
  <si>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</si>
  <si>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</si>
  <si>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</si>
  <si>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</si>
  <si>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</si>
  <si>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</si>
  <si>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</si>
  <si>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</si>
  <si>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</si>
  <si>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</si>
  <si>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</si>
  <si>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</si>
  <si>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</si>
  <si>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</si>
  <si>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</si>
  <si>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</si>
  <si>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</si>
  <si>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</si>
  <si>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</si>
  <si>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</si>
  <si>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</si>
  <si>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</si>
  <si>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</si>
  <si>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</si>
  <si>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</si>
  <si>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</si>
  <si>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</si>
  <si>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</si>
  <si>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</si>
  <si>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</si>
  <si>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</si>
  <si>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</si>
  <si>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</si>
  <si>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</si>
  <si>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</si>
  <si>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</si>
  <si>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</si>
  <si>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</si>
  <si>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</si>
  <si>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</si>
  <si>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</si>
  <si>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</si>
  <si>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</si>
  <si>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</si>
  <si>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</si>
  <si>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</si>
  <si>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</si>
  <si>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</si>
  <si>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</si>
  <si>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</si>
  <si>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</si>
  <si>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</si>
  <si>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</si>
  <si>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</si>
  <si>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</si>
  <si>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</si>
  <si>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</si>
  <si>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</si>
  <si>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</si>
  <si>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</si>
  <si>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</si>
  <si>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</si>
  <si>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</si>
  <si>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</si>
  <si>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</si>
  <si>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</si>
  <si>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</si>
  <si>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</si>
  <si>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</si>
  <si>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</si>
  <si>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</si>
  <si>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</si>
  <si>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</si>
  <si>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</si>
  <si>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</si>
  <si>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</si>
  <si>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</si>
  <si>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</si>
  <si>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</si>
  <si>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</si>
  <si>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</si>
  <si>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</si>
  <si>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</si>
  <si>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</si>
  <si>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</si>
  <si>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</si>
  <si>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</si>
  <si>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</si>
  <si>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</si>
  <si>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</si>
  <si>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</si>
  <si>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</si>
  <si>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</si>
  <si>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</si>
  <si>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</si>
  <si>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</si>
  <si>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</si>
  <si>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</si>
  <si>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</si>
  <si>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</si>
  <si>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</si>
  <si>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</si>
  <si>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</si>
  <si>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</si>
  <si>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</si>
  <si>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</si>
  <si>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</si>
  <si>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</si>
  <si>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</si>
  <si>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</si>
  <si>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</si>
  <si>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</si>
  <si>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</si>
  <si>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</si>
  <si>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</si>
  <si>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</si>
  <si>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</si>
  <si>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</si>
  <si>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</si>
  <si>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</si>
  <si>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</si>
  <si>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</si>
  <si>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</si>
  <si>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</si>
  <si>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</si>
  <si>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</si>
  <si>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</si>
  <si>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</si>
  <si>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</si>
  <si>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</si>
  <si>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</si>
  <si>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</si>
  <si>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</si>
  <si>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</si>
  <si>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</si>
  <si>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</si>
  <si>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</si>
  <si>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</si>
  <si>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</si>
  <si>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</si>
  <si>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</si>
  <si>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</si>
  <si>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</si>
  <si>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</si>
  <si>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</si>
  <si>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</si>
  <si>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</si>
  <si>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</si>
  <si>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</si>
  <si>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</si>
  <si>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</si>
  <si>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</si>
  <si>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</si>
  <si>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</si>
  <si>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</si>
  <si>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</si>
  <si>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</si>
  <si>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</si>
  <si>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</si>
  <si>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</si>
  <si>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</si>
  <si>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</si>
  <si>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</si>
  <si>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</si>
  <si>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</si>
  <si>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</si>
  <si>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</si>
  <si>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</si>
  <si>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</si>
  <si>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</si>
  <si>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</si>
  <si>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</si>
  <si>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</si>
  <si>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</si>
  <si>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</si>
  <si>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</si>
  <si>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</si>
  <si>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</si>
  <si>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</si>
  <si>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</si>
  <si>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</si>
  <si>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</si>
  <si>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</si>
  <si>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</si>
  <si>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</si>
  <si>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</si>
  <si>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</si>
  <si>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</si>
  <si>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</si>
  <si>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</si>
  <si>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</si>
  <si>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</si>
  <si>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</si>
  <si>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</si>
  <si>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</si>
  <si>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</si>
  <si>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</si>
  <si>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</si>
  <si>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</si>
  <si>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</si>
  <si>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</si>
  <si>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</si>
  <si>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</si>
  <si>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</si>
  <si>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</si>
  <si>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</si>
  <si>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</si>
  <si>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</si>
  <si>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</si>
  <si>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</si>
  <si>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</si>
  <si>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</si>
  <si>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</si>
  <si>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</si>
  <si>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</si>
  <si>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</si>
  <si>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</si>
  <si>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</si>
  <si>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</si>
  <si>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</si>
  <si>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</si>
  <si>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</si>
  <si>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</si>
  <si>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</si>
  <si>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</si>
  <si>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</si>
  <si>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</si>
  <si>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</si>
  <si>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</si>
  <si>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</si>
  <si>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</si>
  <si>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</si>
  <si>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</si>
  <si>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</si>
  <si>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</si>
  <si>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</si>
  <si>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</si>
  <si>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</si>
  <si>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</si>
  <si>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</si>
  <si>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</si>
  <si>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</si>
  <si>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</si>
  <si>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</si>
  <si>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</si>
  <si>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</si>
  <si>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</si>
  <si>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</si>
  <si>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</si>
  <si>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</si>
  <si>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</si>
  <si>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</si>
  <si>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</si>
  <si>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</si>
  <si>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</si>
  <si>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</si>
  <si>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</si>
  <si>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</si>
  <si>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</si>
  <si>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</si>
  <si>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</si>
  <si>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</si>
  <si>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</si>
  <si>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</si>
  <si>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</si>
  <si>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</si>
  <si>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</si>
  <si>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</si>
  <si>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</si>
  <si>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</si>
  <si>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</si>
  <si>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</si>
  <si>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</si>
  <si>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</si>
  <si>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</si>
  <si>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</si>
  <si>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</si>
  <si>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</si>
  <si>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</si>
  <si>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</si>
  <si>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</si>
  <si>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</si>
  <si>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</si>
  <si>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</si>
  <si>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</si>
  <si>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</si>
  <si>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</si>
  <si>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</si>
  <si>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</si>
  <si>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</si>
  <si>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</si>
  <si>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</si>
  <si>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</si>
  <si>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</si>
  <si>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</si>
  <si>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</si>
  <si>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</si>
  <si>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</si>
  <si>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</si>
  <si>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</si>
  <si>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</si>
  <si>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</si>
  <si>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</si>
  <si>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</si>
  <si>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</si>
  <si>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</si>
  <si>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</si>
  <si>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</si>
  <si>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</si>
  <si>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</si>
  <si>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</si>
  <si>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</si>
  <si>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</si>
  <si>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</si>
  <si>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</si>
  <si>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</si>
  <si>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</si>
  <si>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</si>
  <si>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</si>
  <si>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</si>
  <si>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</si>
  <si>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</si>
  <si>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</si>
  <si>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</si>
  <si>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</si>
  <si>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</si>
  <si>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</si>
  <si>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</si>
  <si>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</si>
  <si>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</si>
  <si>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</si>
  <si>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</si>
  <si>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</si>
  <si>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</si>
  <si>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</si>
  <si>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</si>
  <si>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</si>
  <si>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</si>
  <si>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</si>
  <si>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</si>
  <si>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</si>
  <si>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</si>
  <si>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</si>
  <si>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</si>
  <si>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</si>
  <si>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</si>
  <si>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</si>
  <si>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</si>
  <si>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</si>
  <si>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</si>
  <si>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</si>
  <si>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</si>
  <si>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</si>
  <si>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</si>
  <si>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</si>
  <si>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</si>
  <si>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</si>
  <si>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</si>
  <si>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</si>
  <si>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</si>
  <si>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</si>
  <si>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</si>
  <si>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</si>
  <si>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</si>
  <si>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</si>
  <si>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</si>
  <si>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</si>
  <si>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</si>
  <si>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</si>
  <si>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</si>
  <si>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</si>
  <si>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</si>
  <si>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</si>
  <si>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</si>
  <si>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</si>
  <si>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</si>
  <si>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</si>
  <si>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</si>
  <si>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</si>
  <si>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</si>
  <si>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</si>
  <si>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</si>
  <si>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</si>
  <si>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</si>
  <si>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</si>
  <si>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</si>
  <si>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</si>
  <si>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</si>
  <si>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</si>
  <si>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</si>
  <si>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</si>
  <si>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</si>
  <si>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</si>
  <si>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</si>
  <si>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</si>
  <si>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</si>
  <si>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</si>
  <si>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</si>
  <si>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</si>
  <si>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</si>
  <si>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</si>
  <si>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</si>
  <si>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</si>
  <si>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</si>
  <si>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</si>
  <si>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</si>
  <si>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</si>
  <si>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</si>
  <si>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</si>
  <si>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</si>
  <si>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</si>
  <si>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</si>
  <si>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</si>
  <si>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</si>
  <si>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</si>
  <si>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</si>
  <si>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</si>
  <si>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</si>
  <si>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</si>
  <si>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</si>
  <si>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</si>
  <si>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</si>
  <si>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</si>
  <si>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</si>
  <si>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</si>
  <si>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</si>
  <si>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</si>
  <si>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</si>
  <si>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</si>
  <si>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</si>
  <si>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</si>
  <si>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</si>
  <si>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</si>
  <si>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</si>
  <si>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</si>
  <si>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</si>
  <si>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</si>
  <si>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</si>
  <si>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</si>
  <si>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</si>
  <si>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</si>
  <si>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</si>
  <si>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</si>
  <si>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</si>
  <si>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</si>
  <si>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</si>
  <si>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</si>
  <si>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</si>
  <si>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</si>
  <si>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</si>
  <si>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</si>
  <si>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</si>
  <si>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</si>
  <si>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</si>
  <si>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</si>
  <si>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</si>
  <si>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</si>
  <si>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</si>
  <si>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</si>
  <si>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</si>
  <si>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</si>
  <si>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</si>
  <si>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</si>
  <si>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</si>
  <si>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</si>
  <si>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</si>
  <si>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</si>
  <si>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</si>
  <si>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</si>
  <si>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</si>
  <si>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</si>
  <si>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</si>
  <si>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</si>
  <si>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</si>
  <si>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</si>
  <si>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</si>
  <si>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</si>
  <si>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</si>
  <si>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</si>
  <si>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</si>
  <si>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</si>
  <si>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</si>
  <si>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</si>
  <si>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</si>
  <si>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</si>
  <si>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</si>
  <si>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</si>
  <si>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</si>
  <si>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</si>
  <si>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</si>
  <si>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</si>
  <si>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</si>
  <si>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</si>
  <si>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</si>
  <si>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</si>
  <si>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</si>
  <si>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</si>
  <si>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</si>
  <si>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</si>
  <si>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</si>
  <si>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</si>
  <si>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</si>
  <si>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</si>
  <si>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</si>
  <si>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</si>
  <si>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</si>
  <si>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</si>
  <si>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</si>
  <si>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</si>
  <si>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</si>
  <si>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</si>
  <si>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</si>
  <si>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</si>
  <si>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</si>
  <si>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</si>
  <si>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</si>
  <si>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</si>
  <si>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</si>
  <si>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</si>
  <si>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</si>
  <si>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</si>
  <si>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</si>
  <si>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</si>
  <si>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</si>
  <si>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</si>
  <si>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</si>
  <si>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</si>
  <si>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</si>
  <si>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</si>
  <si>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</si>
  <si>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</si>
  <si>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</si>
  <si>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</si>
  <si>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</si>
  <si>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</si>
  <si>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</si>
  <si>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</si>
  <si>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</si>
  <si>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</si>
  <si>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</si>
  <si>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</si>
  <si>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</si>
  <si>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</si>
  <si>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</si>
  <si>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</si>
  <si>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</si>
  <si>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</si>
  <si>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</si>
  <si>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</si>
  <si>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</si>
  <si>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</si>
  <si>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</si>
  <si>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</si>
  <si>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</si>
  <si>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</si>
  <si>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</si>
  <si>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</si>
  <si>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</si>
  <si>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</si>
  <si>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</si>
  <si>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</si>
  <si>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</si>
  <si>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</si>
  <si>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</si>
  <si>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</si>
  <si>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</si>
  <si>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</si>
  <si>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</si>
  <si>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</si>
  <si>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</si>
  <si>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</si>
  <si>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</si>
  <si>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</si>
  <si>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</si>
  <si>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</si>
  <si>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</si>
  <si>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</si>
  <si>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</si>
  <si>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</si>
  <si>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</si>
  <si>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</si>
  <si>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</si>
  <si>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</si>
  <si>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</si>
  <si>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</si>
  <si>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</si>
  <si>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</si>
  <si>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</si>
  <si>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</si>
  <si>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</si>
  <si>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</si>
  <si>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</si>
  <si>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</si>
  <si>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</si>
  <si>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</si>
  <si>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</si>
  <si>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</si>
  <si>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</si>
  <si>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</si>
  <si>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</si>
  <si>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</si>
  <si>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</si>
  <si>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</si>
  <si>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</si>
  <si>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</si>
  <si>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</si>
  <si>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</si>
  <si>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</si>
  <si>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</si>
  <si>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</si>
  <si>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</si>
  <si>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</si>
  <si>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</si>
  <si>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</si>
  <si>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</si>
  <si>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</si>
  <si>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</si>
  <si>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</si>
  <si>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</si>
  <si>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</si>
  <si>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</si>
  <si>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</si>
  <si>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</si>
  <si>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</si>
  <si>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</si>
  <si>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</si>
  <si>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</si>
  <si>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</si>
  <si>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</si>
  <si>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</si>
  <si>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</si>
  <si>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</si>
  <si>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</si>
  <si>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</si>
  <si>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</si>
  <si>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</si>
  <si>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</si>
  <si>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</si>
  <si>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</si>
  <si>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</si>
  <si>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</si>
  <si>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</si>
  <si>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</si>
  <si>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</si>
  <si>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</si>
  <si>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</si>
  <si>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</si>
  <si>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</si>
  <si>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</si>
  <si>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</si>
  <si>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</si>
  <si>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</si>
  <si>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</si>
  <si>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</si>
  <si>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</si>
  <si>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</si>
  <si>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</si>
  <si>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</si>
  <si>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</si>
  <si>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</si>
  <si>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</si>
  <si>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</si>
  <si>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</si>
  <si>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</si>
  <si>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</si>
  <si>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</si>
  <si>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</si>
  <si>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</si>
  <si>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</si>
  <si>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</si>
  <si>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</si>
  <si>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</si>
  <si>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</si>
  <si>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</si>
  <si>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</si>
  <si>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</si>
  <si>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</si>
  <si>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</si>
  <si>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</si>
  <si>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</si>
  <si>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</si>
  <si>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</si>
  <si>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</si>
  <si>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</si>
  <si>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</si>
  <si>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</si>
  <si>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</si>
  <si>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</si>
  <si>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</si>
  <si>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</si>
  <si>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</si>
  <si>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</si>
  <si>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</si>
  <si>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</si>
  <si>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</si>
  <si>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</si>
  <si>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</si>
  <si>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</si>
  <si>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</si>
  <si>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</si>
  <si>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</si>
  <si>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</si>
  <si>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</si>
  <si>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</si>
  <si>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</si>
  <si>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</si>
  <si>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</si>
  <si>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</si>
  <si>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</si>
  <si>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</si>
  <si>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</si>
  <si>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</si>
  <si>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</si>
  <si>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</si>
  <si>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</si>
  <si>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</si>
  <si>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</si>
  <si>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</si>
  <si>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</si>
  <si>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</si>
  <si>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</si>
  <si>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</si>
  <si>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</si>
  <si>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</si>
  <si>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</si>
  <si>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</si>
  <si>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</si>
  <si>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</si>
  <si>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</si>
  <si>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</si>
  <si>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</si>
  <si>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</si>
  <si>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</si>
  <si>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</si>
  <si>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</si>
  <si>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</si>
  <si>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</si>
  <si>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</si>
  <si>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</si>
  <si>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</si>
  <si>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</si>
  <si>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</si>
  <si>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</si>
  <si>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</si>
  <si>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</si>
  <si>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</si>
  <si>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</si>
  <si>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</si>
  <si>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</si>
  <si>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</si>
  <si>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</si>
  <si>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</si>
  <si>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</si>
  <si>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</si>
  <si>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</si>
  <si>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</si>
  <si>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</si>
  <si>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</si>
  <si>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</si>
  <si>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</si>
  <si>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</si>
  <si>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</si>
  <si>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</si>
  <si>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</si>
  <si>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</si>
  <si>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</si>
  <si>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</si>
  <si>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</si>
  <si>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</si>
  <si>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</si>
  <si>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</si>
  <si>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</si>
  <si>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</si>
  <si>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</si>
  <si>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</si>
  <si>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</si>
  <si>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</si>
  <si>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</si>
  <si>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</si>
  <si>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</si>
  <si>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</si>
  <si>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</si>
  <si>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</si>
  <si>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</si>
  <si>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</si>
  <si>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</si>
  <si>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</si>
  <si>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</si>
  <si>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</si>
  <si>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</si>
  <si>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</si>
  <si>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</si>
  <si>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</si>
  <si>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</si>
  <si>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</si>
  <si>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</si>
  <si>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</si>
  <si>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</si>
  <si>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</si>
  <si>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</si>
  <si>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</si>
  <si>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</si>
  <si>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</si>
  <si>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</si>
  <si>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</si>
  <si>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</si>
  <si>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</si>
  <si>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</si>
  <si>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</si>
  <si>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</si>
  <si>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</si>
  <si>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</si>
  <si>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</si>
  <si>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</si>
  <si>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</si>
  <si>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</si>
  <si>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</si>
  <si>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</si>
  <si>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</si>
  <si>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</si>
  <si>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</si>
  <si>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</si>
  <si>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</si>
  <si>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</si>
  <si>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</si>
  <si>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</si>
  <si>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</si>
  <si>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</si>
  <si>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</si>
  <si>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</si>
  <si>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</si>
  <si>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</si>
  <si>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</si>
  <si>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</si>
  <si>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</si>
  <si>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</si>
  <si>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</si>
  <si>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</si>
  <si>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</si>
  <si>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</si>
  <si>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</si>
  <si>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</si>
  <si>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</si>
  <si>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</si>
  <si>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</si>
  <si>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</si>
  <si>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</si>
  <si>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</si>
  <si>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</si>
  <si>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</si>
  <si>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</si>
  <si>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</si>
  <si>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</si>
  <si>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</si>
  <si>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</si>
  <si>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</si>
  <si>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</si>
  <si>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</si>
  <si>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</si>
  <si>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</si>
  <si>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</si>
  <si>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</si>
  <si>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</si>
  <si>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</si>
  <si>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</si>
  <si>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</si>
  <si>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</si>
  <si>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</si>
  <si>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</si>
  <si>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</si>
  <si>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</si>
  <si>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</si>
  <si>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</si>
  <si>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</si>
  <si>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</si>
  <si>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</si>
  <si>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</si>
  <si>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</si>
  <si>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</si>
  <si>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</si>
  <si>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</si>
  <si>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</si>
  <si>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</si>
  <si>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</si>
  <si>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</si>
  <si>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</si>
  <si>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</si>
  <si>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</si>
  <si>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</si>
  <si>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</si>
  <si>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</si>
  <si>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</si>
  <si>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</si>
  <si>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</si>
  <si>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</si>
  <si>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</si>
  <si>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</si>
  <si>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</si>
  <si>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</si>
  <si>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</si>
  <si>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</si>
  <si>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</si>
  <si>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</si>
  <si>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</si>
  <si>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</si>
  <si>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</si>
  <si>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</si>
  <si>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</si>
  <si>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</si>
  <si>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</si>
  <si>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</si>
  <si>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</si>
  <si>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</si>
  <si>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</si>
  <si>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</si>
  <si>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</si>
  <si>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</si>
  <si>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</si>
  <si>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</si>
  <si>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</si>
  <si>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</si>
  <si>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</si>
  <si>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</si>
  <si>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</si>
  <si>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</si>
  <si>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</si>
  <si>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</si>
  <si>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</si>
  <si>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</si>
  <si>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</si>
  <si>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</si>
  <si>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</si>
  <si>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</si>
  <si>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</si>
  <si>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</si>
  <si>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</si>
  <si>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</si>
  <si>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</si>
  <si>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</si>
  <si>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</si>
  <si>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</si>
  <si>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</si>
  <si>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</si>
  <si>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</si>
  <si>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</si>
  <si>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</si>
  <si>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</si>
  <si>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</si>
  <si>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</si>
  <si>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</si>
  <si>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</si>
  <si>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</si>
  <si>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</si>
  <si>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</si>
  <si>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</si>
  <si>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</si>
  <si>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</si>
  <si>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</si>
  <si>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</si>
  <si>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</si>
  <si>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</si>
  <si>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</si>
  <si>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</si>
  <si>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</si>
  <si>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</si>
  <si>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</si>
  <si>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</si>
  <si>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</si>
  <si>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</si>
  <si>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</si>
  <si>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</si>
  <si>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</si>
  <si>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</si>
  <si>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</si>
  <si>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</si>
  <si>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</si>
  <si>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</si>
  <si>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</si>
  <si>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</si>
  <si>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</si>
  <si>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</si>
  <si>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</si>
  <si>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</si>
  <si>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</si>
  <si>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</si>
  <si>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</si>
  <si>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</si>
  <si>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</si>
  <si>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</si>
  <si>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</si>
  <si>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</si>
  <si>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</si>
  <si>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</si>
  <si>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</si>
  <si>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</si>
  <si>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</si>
  <si>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</si>
  <si>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</si>
  <si>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</si>
  <si>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</si>
  <si>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</si>
  <si>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</si>
  <si>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</si>
  <si>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</si>
  <si>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</si>
  <si>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</si>
  <si>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</si>
  <si>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</si>
  <si>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</si>
  <si>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</si>
  <si>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</si>
  <si>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</si>
  <si>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</si>
  <si>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</si>
  <si>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</si>
  <si>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</si>
  <si>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</si>
  <si>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</si>
  <si>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</si>
  <si>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</si>
  <si>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</si>
  <si>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</si>
  <si>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</si>
  <si>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</si>
  <si>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</si>
  <si>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</si>
  <si>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</si>
  <si>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</si>
  <si>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</si>
  <si>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</si>
  <si>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</si>
  <si>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</si>
  <si>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</si>
  <si>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</si>
  <si>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</si>
  <si>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</si>
  <si>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</si>
  <si>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</si>
  <si>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</si>
  <si>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</si>
  <si>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</si>
  <si>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</si>
  <si>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</si>
  <si>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</si>
  <si>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</si>
  <si>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</si>
  <si>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</si>
  <si>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</si>
  <si>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</si>
  <si>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</si>
  <si>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</si>
  <si>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</si>
  <si>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</si>
  <si>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</si>
  <si>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</si>
  <si>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</si>
  <si>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</si>
  <si>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</si>
  <si>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</si>
  <si>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</si>
  <si>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</si>
  <si>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</si>
  <si>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</si>
  <si>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</si>
  <si>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</si>
  <si>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</si>
  <si>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</si>
  <si>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</si>
  <si>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</si>
  <si>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</si>
  <si>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</si>
  <si>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</si>
  <si>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</si>
  <si>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</si>
  <si>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</si>
  <si>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</si>
  <si>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</si>
  <si>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</si>
  <si>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</si>
  <si>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</si>
  <si>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</si>
  <si>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</si>
  <si>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</si>
  <si>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</si>
  <si>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</si>
  <si>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</si>
  <si>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</si>
  <si>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</si>
  <si>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</si>
  <si>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</si>
  <si>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</si>
  <si>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</si>
  <si>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</si>
  <si>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</si>
  <si>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</si>
  <si>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</si>
  <si>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</si>
  <si>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</si>
  <si>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</si>
  <si>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</si>
  <si>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</si>
  <si>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</si>
  <si>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</si>
  <si>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</si>
  <si>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</si>
  <si>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</si>
  <si>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</si>
  <si>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</si>
  <si>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</si>
  <si>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</si>
  <si>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</si>
  <si>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</si>
  <si>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</si>
  <si>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</si>
  <si>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</si>
  <si>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</si>
  <si>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</si>
  <si>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</si>
  <si>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</si>
  <si>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</si>
  <si>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</si>
  <si>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</si>
  <si>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</si>
  <si>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</si>
  <si>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</si>
  <si>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</si>
  <si>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</si>
  <si>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</si>
  <si>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</si>
  <si>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</si>
  <si>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</si>
  <si>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</si>
  <si>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</si>
  <si>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</si>
  <si>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</si>
  <si>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</si>
  <si>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</si>
  <si>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</si>
  <si>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</si>
  <si>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</si>
  <si>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</si>
  <si>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</si>
  <si>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</si>
  <si>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</si>
  <si>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</si>
  <si>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</si>
  <si>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</si>
  <si>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</si>
  <si>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</si>
  <si>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</si>
  <si>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</si>
  <si>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</si>
  <si>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</si>
  <si>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</si>
  <si>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</si>
  <si>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</si>
  <si>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</si>
  <si>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</si>
  <si>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</si>
  <si>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</si>
  <si>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</si>
  <si>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</si>
  <si>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</si>
  <si>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</si>
  <si>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</si>
  <si>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</si>
  <si>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</si>
  <si>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</si>
  <si>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</si>
  <si>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</si>
  <si>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</si>
  <si>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</si>
  <si>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</si>
  <si>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</si>
  <si>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</si>
  <si>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</si>
  <si>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</si>
  <si>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</si>
  <si>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</si>
  <si>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</si>
  <si>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</si>
  <si>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</si>
  <si>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</si>
  <si>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</si>
  <si>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</si>
  <si>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</si>
  <si>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</si>
  <si>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</si>
  <si>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</si>
  <si>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</si>
  <si>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</si>
  <si>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</si>
  <si>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</si>
  <si>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</si>
  <si>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</si>
  <si>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</si>
  <si>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</si>
  <si>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</si>
  <si>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</si>
  <si>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</si>
  <si>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</si>
  <si>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</si>
  <si>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</si>
  <si>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</si>
  <si>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</si>
  <si>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</si>
  <si>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</si>
  <si>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</si>
  <si>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</si>
  <si>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</si>
  <si>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</si>
  <si>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</si>
  <si>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</si>
  <si>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</si>
  <si>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</si>
  <si>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</si>
  <si>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</si>
  <si>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</si>
  <si>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</si>
  <si>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</si>
  <si>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</si>
  <si>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</si>
  <si>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</si>
  <si>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</si>
  <si>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</si>
  <si>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</si>
  <si>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</si>
  <si>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</si>
  <si>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</si>
  <si>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</si>
  <si>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</si>
  <si>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</si>
  <si>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</si>
  <si>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</si>
  <si>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</si>
  <si>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</si>
  <si>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</si>
  <si>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</si>
  <si>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</si>
  <si>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</si>
  <si>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</si>
  <si>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</si>
  <si>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</si>
  <si>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</si>
  <si>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</si>
  <si>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</si>
  <si>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</si>
  <si>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</si>
  <si>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</si>
  <si>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</si>
  <si>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</si>
  <si>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</si>
  <si>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</si>
  <si>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</si>
  <si>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</si>
  <si>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</si>
  <si>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</si>
  <si>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</si>
  <si>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</si>
  <si>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</si>
  <si>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</si>
  <si>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</si>
  <si>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</si>
  <si>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</si>
  <si>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</si>
  <si>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</si>
  <si>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</si>
  <si>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</si>
  <si>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</si>
  <si>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</si>
  <si>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</si>
  <si>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</si>
  <si>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</si>
  <si>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</si>
  <si>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</si>
  <si>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</si>
  <si>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</si>
  <si>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</si>
  <si>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</si>
  <si>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</si>
  <si>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</si>
  <si>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</si>
  <si>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</si>
  <si>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</si>
  <si>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</si>
  <si>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</si>
  <si>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</si>
  <si>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</si>
  <si>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</si>
  <si>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</si>
  <si>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</si>
  <si>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</si>
  <si>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</si>
  <si>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</si>
  <si>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</si>
  <si>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</si>
  <si>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</si>
  <si>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</si>
  <si>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</si>
  <si>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</si>
  <si>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</si>
  <si>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</si>
  <si>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</si>
  <si>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</si>
  <si>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</si>
  <si>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</si>
  <si>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</si>
  <si>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</si>
  <si>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</si>
  <si>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</si>
  <si>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</si>
  <si>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</si>
  <si>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</si>
  <si>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</si>
  <si>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</si>
  <si>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</si>
  <si>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</si>
  <si>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</si>
  <si>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</si>
  <si>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</si>
  <si>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</si>
  <si>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</si>
  <si>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</si>
  <si>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</si>
  <si>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</si>
  <si>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</si>
  <si>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</si>
  <si>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</si>
  <si>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</si>
  <si>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</si>
  <si>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</si>
  <si>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</si>
  <si>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</si>
  <si>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</si>
  <si>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</si>
  <si>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</si>
  <si>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</si>
  <si>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</si>
  <si>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</si>
  <si>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</si>
  <si>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</si>
  <si>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</si>
  <si>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</si>
  <si>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</si>
  <si>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</si>
  <si>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</si>
  <si>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</si>
  <si>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</si>
  <si>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</si>
  <si>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</si>
  <si>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</si>
  <si>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</si>
  <si>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</si>
  <si>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</si>
  <si>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</si>
  <si>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</si>
  <si>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</si>
  <si>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</si>
  <si>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</si>
  <si>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</si>
  <si>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</si>
  <si>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</si>
  <si>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</si>
  <si>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</si>
  <si>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</si>
  <si>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</si>
  <si>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</si>
  <si>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</si>
  <si>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</si>
  <si>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</si>
  <si>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</si>
  <si>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</si>
  <si>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</si>
  <si>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</si>
  <si>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</si>
  <si>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</si>
  <si>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</si>
  <si>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</si>
  <si>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</si>
  <si>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</si>
  <si>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</si>
  <si>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</si>
  <si>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</si>
  <si>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</si>
  <si>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</si>
  <si>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</si>
  <si>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</si>
  <si>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</si>
  <si>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</si>
  <si>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</si>
  <si>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</si>
  <si>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</si>
  <si>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</si>
  <si>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</si>
  <si>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</si>
  <si>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</si>
  <si>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</si>
  <si>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</si>
  <si>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</si>
  <si>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</si>
  <si>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</si>
  <si>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</si>
  <si>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</si>
  <si>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</si>
  <si>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</si>
  <si>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</si>
  <si>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</si>
  <si>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</si>
  <si>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</si>
  <si>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</si>
  <si>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</si>
  <si>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</si>
  <si>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</si>
  <si>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</si>
  <si>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</si>
  <si>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</si>
  <si>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</si>
  <si>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</si>
  <si>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</si>
  <si>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</si>
  <si>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</si>
  <si>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</si>
  <si>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</si>
  <si>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</si>
  <si>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</si>
  <si>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</si>
  <si>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</si>
  <si>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</si>
  <si>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</si>
  <si>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</si>
  <si>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</si>
  <si>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</si>
  <si>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</si>
  <si>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</si>
  <si>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</si>
  <si>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</si>
  <si>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</si>
  <si>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</si>
  <si>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</si>
  <si>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</si>
  <si>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</si>
  <si>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</si>
  <si>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</si>
  <si>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</si>
  <si>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</si>
  <si>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</si>
  <si>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</si>
  <si>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</si>
  <si>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</si>
  <si>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</si>
  <si>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</si>
  <si>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</si>
  <si>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</si>
  <si>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</si>
  <si>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</si>
  <si>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</si>
  <si>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</si>
  <si>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</si>
  <si>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</si>
  <si>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</si>
  <si>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</si>
  <si>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</si>
  <si>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</si>
  <si>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</si>
  <si>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</si>
  <si>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</si>
  <si>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</si>
  <si>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</si>
  <si>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</si>
  <si>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</si>
  <si>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</si>
  <si>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</si>
  <si>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</si>
  <si>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</si>
  <si>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</si>
  <si>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</si>
  <si>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</si>
  <si>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</si>
  <si>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</si>
  <si>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</si>
  <si>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</si>
  <si>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</si>
  <si>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</si>
  <si>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</si>
  <si>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</si>
  <si>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</si>
  <si>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</si>
  <si>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</si>
  <si>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</si>
  <si>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</si>
  <si>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</si>
  <si>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</si>
  <si>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</si>
  <si>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</si>
  <si>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</si>
  <si>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</si>
  <si>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</si>
  <si>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</si>
  <si>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</si>
  <si>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</si>
  <si>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</si>
  <si>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</si>
  <si>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</si>
  <si>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</si>
  <si>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</si>
  <si>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</si>
  <si>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</si>
  <si>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</si>
  <si>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</si>
  <si>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</si>
  <si>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</si>
  <si>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</si>
  <si>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</si>
  <si>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</si>
  <si>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</si>
  <si>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</si>
  <si>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</si>
  <si>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</si>
  <si>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</si>
  <si>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</si>
  <si>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</si>
  <si>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</si>
  <si>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</si>
  <si>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</si>
  <si>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</si>
  <si>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</si>
  <si>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</si>
  <si>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</si>
  <si>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</si>
  <si>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</si>
  <si>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</si>
  <si>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</si>
  <si>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</si>
  <si>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</si>
  <si>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</si>
  <si>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</si>
  <si>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</si>
  <si>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</si>
  <si>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</si>
  <si>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</si>
  <si>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</si>
  <si>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</si>
  <si>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</si>
  <si>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</si>
  <si>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</si>
  <si>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</si>
  <si>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</si>
  <si>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</si>
  <si>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</si>
  <si>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</si>
  <si>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</si>
  <si>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</si>
  <si>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</si>
  <si>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</si>
  <si>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</si>
  <si>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</si>
  <si>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</si>
  <si>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</si>
  <si>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</si>
  <si>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</si>
  <si>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</si>
  <si>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</si>
  <si>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</si>
  <si>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</si>
  <si>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</si>
  <si>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</si>
  <si>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</si>
  <si>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</si>
  <si>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</si>
  <si>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</si>
  <si>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</si>
  <si>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</si>
  <si>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</si>
  <si>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</si>
  <si>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</si>
  <si>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</si>
  <si>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</si>
  <si>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</si>
  <si>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</si>
  <si>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</si>
  <si>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</si>
  <si>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</si>
  <si>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</si>
  <si>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</si>
  <si>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</si>
  <si>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</si>
  <si>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</si>
  <si>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</si>
  <si>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</si>
  <si>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</si>
  <si>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</si>
  <si>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</si>
  <si>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</si>
  <si>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</si>
  <si>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</si>
  <si>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</si>
  <si>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</si>
  <si>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</si>
  <si>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</si>
  <si>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</si>
  <si>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</si>
  <si>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</si>
  <si>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</si>
  <si>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</si>
  <si>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</si>
  <si>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</si>
  <si>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</si>
  <si>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</si>
  <si>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</si>
  <si>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</si>
  <si>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</si>
  <si>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</si>
  <si>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</si>
  <si>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</si>
  <si>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</si>
  <si>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</si>
  <si>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</si>
  <si>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</si>
  <si>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</si>
  <si>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</si>
  <si>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</si>
  <si>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</si>
  <si>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</si>
  <si>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</si>
  <si>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</si>
  <si>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</si>
  <si>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</si>
  <si>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</si>
  <si>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</si>
  <si>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</si>
  <si>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</si>
  <si>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</si>
  <si>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</si>
  <si>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</si>
  <si>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</si>
  <si>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</si>
  <si>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</si>
  <si>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</si>
  <si>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</si>
  <si>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</si>
  <si>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</si>
  <si>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</si>
  <si>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</si>
  <si>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</si>
  <si>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</si>
  <si>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</si>
  <si>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</si>
  <si>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</si>
  <si>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</si>
  <si>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</si>
  <si>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</si>
  <si>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</si>
  <si>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</si>
  <si>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</si>
  <si>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</si>
  <si>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</si>
  <si>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</si>
  <si>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</si>
  <si>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</si>
  <si>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</si>
  <si>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</si>
  <si>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</si>
  <si>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</si>
  <si>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</si>
  <si>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</si>
  <si>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</si>
  <si>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</si>
  <si>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</si>
  <si>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</si>
  <si>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</si>
  <si>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</si>
  <si>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</si>
  <si>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</si>
  <si>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</si>
  <si>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</si>
  <si>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</si>
  <si>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</si>
  <si>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</si>
  <si>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</si>
  <si>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</si>
  <si>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</si>
  <si>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</si>
  <si>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</si>
  <si>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</si>
  <si>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</si>
  <si>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</si>
  <si>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</si>
  <si>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</si>
  <si>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</si>
  <si>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</si>
  <si>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</si>
  <si>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</si>
  <si>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</si>
  <si>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</si>
  <si>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</si>
  <si>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</si>
  <si>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</si>
  <si>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</si>
  <si>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</si>
  <si>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</si>
  <si>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</si>
  <si>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</si>
  <si>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</si>
  <si>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</si>
  <si>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</si>
  <si>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</si>
  <si>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</si>
  <si>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</si>
  <si>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</si>
  <si>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</si>
  <si>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</si>
  <si>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</si>
  <si>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</si>
  <si>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</si>
  <si>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</si>
  <si>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</si>
  <si>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</si>
  <si>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</si>
  <si>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</si>
  <si>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</si>
  <si>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</si>
  <si>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</si>
  <si>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</si>
  <si>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</si>
  <si>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</si>
  <si>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</si>
  <si>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</si>
  <si>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</si>
  <si>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</si>
  <si>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</si>
  <si>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</si>
  <si>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</si>
  <si>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</si>
  <si>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</si>
  <si>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</si>
  <si>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</si>
  <si>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</si>
  <si>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</si>
  <si>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</si>
  <si>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</si>
  <si>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</si>
  <si>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</si>
  <si>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</si>
  <si>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</si>
  <si>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</si>
  <si>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</si>
  <si>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</si>
  <si>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</si>
  <si>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</si>
  <si>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</si>
  <si>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</si>
  <si>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</si>
  <si>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</si>
  <si>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</si>
  <si>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</si>
  <si>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</si>
  <si>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</si>
  <si>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</si>
  <si>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</si>
  <si>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</si>
  <si>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</si>
  <si>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</si>
  <si>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</si>
  <si>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</si>
  <si>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</si>
  <si>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</si>
  <si>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</si>
  <si>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</si>
  <si>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</si>
  <si>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</si>
  <si>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</si>
  <si>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</si>
  <si>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</si>
  <si>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</si>
  <si>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</si>
  <si>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</si>
  <si>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</si>
  <si>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</si>
  <si>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</si>
  <si>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</si>
  <si>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</si>
  <si>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</si>
  <si>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</si>
  <si>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</si>
  <si>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</si>
  <si>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</si>
  <si>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</si>
  <si>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</si>
  <si>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</si>
  <si>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</si>
  <si>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</si>
  <si>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</si>
  <si>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</si>
  <si>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</si>
  <si>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</si>
  <si>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</si>
  <si>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</si>
  <si>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</si>
  <si>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</si>
  <si>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</si>
  <si>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</si>
  <si>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</si>
  <si>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</si>
  <si>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</si>
  <si>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</si>
  <si>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</si>
  <si>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</si>
  <si>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</si>
  <si>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</si>
  <si>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</si>
  <si>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</si>
  <si>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</si>
  <si>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</si>
  <si>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</si>
  <si>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</si>
  <si>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</si>
  <si>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</si>
  <si>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</si>
  <si>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</si>
  <si>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</si>
  <si>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</si>
  <si>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</si>
  <si>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</si>
  <si>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</si>
  <si>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</si>
  <si>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</si>
  <si>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</si>
  <si>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</si>
  <si>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</si>
  <si>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</si>
  <si>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</si>
  <si>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</si>
  <si>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</si>
  <si>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</si>
  <si>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</si>
  <si>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</si>
  <si>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</si>
  <si>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</si>
  <si>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</si>
  <si>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</si>
  <si>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</si>
  <si>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</si>
  <si>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</si>
  <si>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</si>
  <si>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</si>
  <si>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</si>
  <si>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</si>
  <si>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</si>
  <si>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</si>
  <si>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</si>
  <si>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</si>
  <si>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</si>
  <si>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</si>
  <si>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</si>
  <si>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</si>
  <si>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</si>
  <si>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</si>
  <si>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</si>
  <si>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</si>
  <si>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</si>
  <si>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</si>
  <si>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</si>
  <si>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</si>
  <si>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</si>
  <si>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</si>
  <si>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</si>
  <si>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</si>
  <si>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</si>
  <si>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</si>
  <si>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</si>
  <si>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</si>
  <si>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</si>
  <si>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</si>
  <si>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</si>
  <si>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</si>
  <si>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</si>
  <si>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</si>
  <si>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</si>
  <si>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</si>
  <si>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</si>
  <si>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</si>
  <si>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</si>
  <si>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</si>
  <si>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</si>
  <si>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</si>
  <si>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</si>
  <si>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</si>
  <si>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</si>
  <si>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</si>
  <si>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</si>
  <si>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</si>
  <si>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</si>
  <si>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</si>
  <si>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</si>
  <si>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</si>
  <si>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</si>
  <si>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</si>
  <si>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</si>
  <si>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</si>
  <si>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</si>
  <si>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</si>
  <si>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</si>
  <si>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</si>
  <si>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</si>
  <si>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</si>
  <si>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</si>
  <si>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</si>
  <si>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</si>
  <si>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</si>
  <si>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</si>
  <si>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</si>
  <si>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</si>
  <si>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</si>
  <si>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</si>
  <si>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</si>
  <si>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</si>
  <si>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</si>
  <si>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</si>
  <si>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</si>
  <si>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</si>
  <si>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</si>
  <si>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</si>
  <si>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</si>
  <si>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</si>
  <si>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</si>
  <si>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</si>
  <si>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</si>
  <si>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</si>
  <si>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</si>
  <si>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</si>
  <si>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</si>
  <si>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</si>
  <si>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</si>
  <si>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</si>
  <si>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</si>
  <si>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</si>
  <si>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</si>
  <si>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</si>
  <si>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</si>
  <si>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</si>
  <si>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</si>
  <si>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</si>
  <si>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</si>
  <si>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</si>
  <si>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</si>
  <si>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</si>
  <si>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</si>
  <si>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</si>
  <si>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</si>
  <si>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</si>
  <si>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</si>
  <si>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</si>
  <si>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</si>
  <si>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</si>
  <si>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</si>
  <si>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</si>
  <si>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</si>
  <si>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</si>
  <si>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</si>
  <si>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</si>
  <si>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</si>
  <si>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</si>
  <si>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</si>
  <si>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</si>
  <si>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</si>
  <si>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</si>
  <si>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</si>
  <si>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</si>
  <si>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</si>
  <si>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</si>
  <si>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</si>
  <si>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</si>
  <si>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</si>
  <si>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</si>
  <si>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</si>
  <si>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</si>
  <si>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</si>
  <si>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</si>
  <si>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</si>
  <si>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</si>
  <si>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</si>
  <si>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</si>
  <si>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</si>
  <si>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</si>
  <si>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</si>
  <si>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</si>
  <si>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</si>
  <si>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</si>
  <si>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</si>
  <si>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</si>
  <si>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</si>
  <si>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</si>
  <si>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</si>
  <si>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</si>
  <si>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</si>
  <si>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</si>
  <si>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</si>
  <si>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</si>
  <si>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</si>
  <si>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</si>
  <si>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</si>
  <si>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</si>
  <si>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</si>
  <si>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</si>
  <si>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</si>
  <si>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</si>
  <si>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</si>
  <si>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</si>
  <si>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</si>
  <si>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</si>
  <si>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</si>
  <si>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</si>
  <si>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</si>
  <si>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</si>
  <si>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</si>
  <si>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</si>
  <si>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</si>
  <si>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</si>
  <si>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</si>
  <si>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</si>
  <si>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</si>
  <si>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</si>
  <si>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</si>
  <si>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</si>
  <si>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</si>
  <si>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</si>
  <si>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</si>
  <si>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</si>
  <si>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</si>
  <si>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</si>
  <si>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</si>
  <si>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</si>
  <si>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</si>
  <si>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</si>
  <si>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</si>
  <si>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</si>
  <si>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</si>
  <si>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</si>
  <si>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</si>
  <si>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</si>
  <si>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</si>
  <si>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</si>
  <si>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</si>
  <si>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</si>
  <si>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</si>
  <si>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</si>
  <si>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</si>
  <si>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</si>
  <si>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</si>
  <si>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</si>
  <si>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</si>
  <si>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</si>
  <si>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</si>
  <si>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</si>
  <si>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</si>
  <si>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</si>
  <si>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</si>
  <si>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</si>
  <si>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</si>
  <si>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</si>
  <si>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</si>
  <si>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</si>
  <si>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</si>
  <si>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</si>
  <si>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</si>
  <si>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</si>
  <si>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</si>
  <si>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</si>
  <si>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</si>
  <si>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</si>
  <si>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</si>
  <si>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</si>
  <si>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</si>
  <si>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</si>
  <si>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</si>
  <si>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</si>
  <si>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</si>
  <si>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</si>
  <si>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</si>
  <si>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</si>
  <si>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</si>
  <si>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</si>
  <si>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</si>
  <si>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</si>
  <si>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</si>
  <si>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</si>
  <si>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</si>
  <si>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</si>
  <si>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</si>
  <si>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</si>
  <si>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</si>
  <si>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</si>
  <si>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</si>
  <si>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</si>
  <si>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</si>
  <si>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</si>
  <si>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</si>
  <si>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</si>
  <si>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</si>
  <si>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</si>
  <si>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</si>
  <si>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</si>
  <si>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</si>
  <si>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</si>
  <si>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</si>
  <si>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</si>
  <si>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</si>
  <si>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</si>
  <si>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</si>
  <si>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</si>
  <si>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</si>
  <si>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</si>
  <si>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</si>
  <si>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</si>
  <si>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</si>
  <si>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</si>
  <si>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</si>
  <si>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</si>
  <si>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</si>
  <si>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</si>
  <si>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</si>
  <si>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</si>
  <si>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</si>
  <si>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</si>
  <si>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</si>
  <si>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</si>
  <si>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</si>
  <si>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</si>
  <si>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</si>
  <si>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</si>
  <si>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</si>
  <si>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</si>
  <si>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</si>
  <si>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</si>
  <si>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</si>
  <si>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</si>
  <si>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</si>
  <si>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</si>
  <si>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</si>
  <si>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</si>
  <si>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</si>
  <si>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</si>
  <si>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</si>
  <si>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</si>
  <si>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</si>
  <si>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</si>
  <si>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</si>
  <si>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</si>
  <si>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</si>
  <si>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</si>
  <si>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</si>
  <si>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</si>
  <si>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</si>
  <si>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</si>
  <si>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</si>
  <si>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</si>
  <si>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</si>
  <si>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</si>
  <si>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</si>
  <si>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</si>
  <si>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</si>
  <si>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</si>
  <si>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</si>
  <si>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</si>
  <si>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</si>
  <si>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</si>
  <si>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</si>
  <si>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</si>
  <si>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</si>
  <si>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</si>
  <si>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</si>
  <si>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</si>
  <si>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</si>
  <si>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</si>
  <si>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</si>
  <si>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</si>
  <si>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</si>
  <si>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</si>
  <si>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</si>
  <si>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</si>
  <si>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</si>
  <si>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</si>
  <si>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</si>
  <si>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</si>
  <si>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</si>
  <si>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</si>
  <si>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</si>
  <si>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</si>
  <si>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</si>
  <si>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</si>
  <si>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</si>
  <si>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</si>
  <si>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</si>
  <si>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</si>
  <si>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</si>
  <si>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</si>
  <si>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</si>
  <si>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</si>
  <si>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</si>
  <si>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</si>
  <si>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</si>
  <si>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</si>
  <si>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</si>
  <si>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</si>
  <si>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</si>
  <si>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</si>
  <si>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</si>
  <si>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</si>
  <si>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</si>
  <si>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</si>
  <si>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</si>
  <si>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</si>
  <si>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</si>
  <si>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</si>
  <si>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</si>
  <si>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</si>
  <si>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</si>
  <si>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</si>
  <si>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</si>
  <si>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</si>
  <si>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</si>
  <si>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</si>
  <si>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</si>
  <si>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</si>
  <si>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</si>
  <si>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</si>
  <si>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</si>
  <si>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</si>
  <si>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</si>
  <si>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</si>
  <si>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</si>
  <si>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</si>
  <si>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</si>
  <si>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</si>
  <si>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</si>
  <si>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</si>
  <si>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</si>
  <si>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</si>
  <si>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</si>
  <si>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</si>
  <si>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</si>
  <si>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</si>
  <si>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</si>
  <si>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</si>
  <si>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</si>
  <si>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</si>
  <si>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</si>
  <si>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</si>
  <si>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</si>
  <si>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</si>
  <si>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</si>
  <si>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</si>
  <si>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</si>
  <si>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</si>
  <si>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</si>
  <si>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</si>
  <si>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</si>
  <si>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</si>
  <si>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</si>
  <si>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</si>
  <si>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</si>
  <si>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</si>
  <si>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</si>
  <si>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</si>
  <si>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</si>
  <si>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</si>
  <si>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</si>
  <si>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</si>
  <si>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</si>
  <si>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</si>
  <si>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</si>
  <si>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</si>
  <si>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</si>
  <si>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</si>
  <si>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</si>
  <si>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</si>
  <si>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</si>
  <si>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</si>
  <si>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</si>
  <si>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</si>
  <si>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</si>
  <si>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</si>
  <si>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</si>
  <si>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</si>
  <si>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</si>
  <si>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</si>
  <si>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</si>
  <si>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</si>
  <si>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</si>
  <si>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</si>
  <si>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</si>
  <si>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</si>
  <si>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</si>
  <si>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</si>
  <si>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</si>
  <si>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</si>
  <si>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</si>
  <si>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</si>
  <si>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</si>
  <si>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</si>
  <si>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</si>
  <si>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</si>
  <si>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</si>
  <si>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</si>
  <si>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</si>
  <si>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</si>
  <si>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</si>
  <si>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</si>
  <si>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</si>
  <si>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</si>
  <si>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</si>
  <si>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</si>
  <si>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</si>
  <si>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</si>
  <si>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</si>
  <si>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</si>
  <si>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</si>
  <si>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</si>
  <si>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</si>
  <si>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</si>
  <si>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</si>
  <si>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</si>
  <si>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</si>
  <si>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</si>
  <si>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</si>
  <si>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</si>
  <si>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</si>
  <si>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</si>
  <si>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</si>
  <si>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</si>
  <si>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</si>
  <si>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</si>
  <si>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</si>
  <si>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</si>
  <si>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</si>
  <si>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</si>
  <si>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</si>
  <si>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</si>
  <si>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</si>
  <si>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</si>
  <si>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</si>
  <si>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</si>
  <si>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</si>
  <si>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</si>
  <si>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</si>
  <si>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</si>
  <si>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</si>
  <si>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</si>
  <si>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</si>
  <si>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</si>
  <si>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</si>
  <si>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</si>
  <si>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</si>
  <si>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</si>
  <si>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</si>
  <si>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</si>
  <si>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</si>
  <si>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</si>
  <si>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</si>
  <si>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</si>
  <si>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</si>
  <si>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</si>
  <si>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</si>
  <si>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</si>
  <si>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</si>
  <si>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</si>
  <si>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</si>
  <si>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</si>
  <si>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</si>
  <si>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</si>
  <si>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</si>
  <si>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</si>
  <si>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</si>
  <si>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</si>
  <si>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</si>
  <si>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</si>
  <si>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</si>
  <si>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</si>
  <si>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</si>
  <si>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</si>
  <si>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</si>
  <si>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</si>
  <si>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</si>
  <si>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</si>
  <si>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</si>
  <si>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</si>
  <si>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</si>
  <si>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</si>
  <si>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</si>
  <si>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</si>
  <si>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</si>
  <si>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</si>
  <si>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</si>
  <si>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</si>
  <si>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</si>
  <si>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</si>
  <si>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</si>
  <si>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</si>
  <si>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</si>
  <si>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</si>
  <si>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</si>
  <si>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</si>
  <si>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</si>
  <si>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</si>
  <si>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</si>
  <si>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</si>
  <si>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</si>
  <si>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</si>
  <si>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</si>
  <si>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</si>
  <si>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</si>
  <si>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</si>
  <si>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</si>
  <si>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</si>
  <si>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</si>
  <si>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</si>
  <si>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</si>
  <si>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</si>
  <si>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</si>
  <si>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</si>
  <si>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</si>
  <si>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</si>
  <si>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</si>
  <si>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</si>
  <si>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</si>
  <si>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</si>
  <si>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</si>
  <si>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</si>
  <si>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</si>
  <si>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</si>
  <si>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</si>
  <si>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</si>
  <si>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</si>
  <si>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</si>
  <si>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</si>
  <si>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</si>
  <si>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</si>
  <si>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</si>
  <si>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</si>
  <si>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</si>
  <si>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</si>
  <si>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</si>
  <si>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</si>
  <si>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</si>
  <si>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</si>
  <si>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</si>
  <si>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</si>
  <si>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</si>
  <si>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</si>
  <si>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</si>
  <si>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</si>
  <si>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</si>
  <si>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</si>
  <si>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</si>
  <si>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</si>
  <si>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</si>
  <si>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</si>
  <si>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</si>
  <si>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</si>
  <si>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</si>
  <si>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</si>
  <si>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</si>
  <si>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</si>
  <si>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</si>
  <si>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</si>
  <si>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</si>
  <si>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</si>
  <si>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</si>
  <si>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</si>
  <si>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</si>
  <si>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</si>
  <si>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</si>
  <si>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</si>
  <si>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</si>
  <si>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</si>
  <si>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</si>
  <si>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</si>
  <si>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</si>
  <si>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</si>
  <si>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</si>
  <si>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</si>
  <si>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</si>
  <si>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</si>
  <si>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</si>
  <si>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</si>
  <si>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</si>
  <si>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</si>
  <si>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</si>
  <si>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</si>
  <si>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</si>
  <si>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</si>
  <si>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</si>
  <si>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</si>
  <si>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</si>
  <si>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</si>
  <si>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</si>
  <si>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</si>
  <si>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</si>
  <si>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</si>
  <si>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</si>
  <si>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</si>
  <si>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</si>
  <si>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</si>
  <si>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</si>
  <si>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</si>
  <si>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</si>
  <si>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</si>
  <si>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</si>
  <si>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</si>
  <si>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</si>
  <si>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</si>
  <si>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</si>
  <si>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</si>
  <si>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</si>
  <si>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</si>
  <si>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</si>
  <si>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</si>
  <si>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</si>
  <si>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</si>
  <si>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</si>
  <si>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</si>
  <si>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</si>
  <si>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</si>
  <si>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</si>
  <si>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</si>
  <si>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</si>
  <si>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</si>
  <si>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</si>
  <si>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</si>
  <si>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</si>
  <si>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</si>
  <si>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</si>
  <si>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</si>
  <si>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</si>
  <si>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</si>
  <si>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</si>
  <si>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</si>
  <si>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</si>
  <si>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</si>
  <si>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</si>
  <si>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</si>
  <si>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</si>
  <si>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</si>
  <si>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</si>
  <si>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</si>
  <si>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</si>
  <si>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</si>
  <si>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</si>
  <si>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</si>
  <si>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</si>
  <si>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</si>
  <si>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</si>
  <si>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</si>
  <si>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</si>
  <si>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</si>
  <si>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</si>
  <si>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</si>
  <si>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</si>
  <si>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</si>
  <si>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</si>
  <si>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</si>
  <si>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</si>
  <si>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</si>
  <si>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</si>
  <si>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</si>
  <si>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</si>
  <si>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</si>
  <si>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</si>
  <si>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</si>
  <si>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</si>
  <si>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</si>
  <si>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</si>
  <si>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</si>
  <si>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</si>
  <si>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</si>
  <si>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</si>
  <si>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</si>
  <si>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</si>
  <si>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</si>
  <si>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</si>
  <si>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</si>
  <si>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</si>
  <si>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</si>
  <si>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</si>
  <si>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</si>
  <si>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</si>
  <si>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</si>
  <si>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</si>
  <si>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</si>
  <si>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</si>
  <si>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</si>
  <si>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</si>
  <si>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</si>
  <si>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</si>
  <si>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</si>
  <si>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</si>
  <si>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</si>
  <si>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</si>
  <si>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</si>
  <si>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</si>
  <si>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</si>
  <si>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</si>
  <si>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</si>
  <si>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</si>
  <si>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</si>
  <si>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</si>
  <si>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</si>
  <si>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</si>
  <si>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</si>
  <si>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</si>
  <si>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</si>
  <si>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</si>
  <si>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</si>
  <si>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</si>
  <si>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</si>
  <si>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</si>
  <si>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</si>
  <si>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</si>
  <si>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</si>
  <si>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</si>
  <si>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</si>
  <si>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</si>
  <si>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</si>
  <si>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</si>
  <si>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</si>
  <si>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</si>
  <si>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</si>
  <si>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</si>
  <si>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</si>
  <si>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</si>
  <si>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</si>
  <si>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</si>
  <si>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</si>
  <si>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</si>
  <si>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</si>
  <si>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</si>
  <si>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</si>
  <si>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</si>
  <si>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</si>
  <si>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</si>
  <si>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</si>
  <si>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</si>
  <si>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</si>
  <si>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</si>
  <si>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</si>
  <si>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</si>
  <si>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</si>
  <si>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</si>
  <si>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</si>
  <si>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</si>
  <si>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</si>
  <si>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</si>
  <si>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</si>
  <si>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</si>
  <si>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</si>
  <si>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</si>
  <si>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</si>
  <si>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</si>
  <si>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</si>
  <si>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</si>
  <si>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</si>
  <si>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</si>
  <si>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</si>
  <si>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</si>
  <si>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</si>
  <si>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</si>
  <si>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</si>
  <si>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</si>
  <si>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</si>
  <si>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</si>
  <si>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</si>
  <si>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</si>
  <si>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</si>
  <si>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</si>
  <si>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</si>
  <si>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</si>
  <si>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</si>
  <si>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</si>
  <si>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</si>
  <si>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</si>
  <si>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</si>
  <si>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</si>
  <si>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</si>
  <si>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</si>
  <si>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</si>
  <si>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</si>
  <si>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</si>
  <si>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</si>
  <si>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</si>
  <si>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</si>
  <si>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</si>
  <si>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</si>
  <si>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</si>
  <si>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</si>
  <si>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</si>
  <si>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</si>
  <si>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</si>
  <si>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</si>
  <si>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</si>
  <si>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</si>
  <si>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</si>
  <si>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</si>
  <si>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</si>
  <si>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</si>
  <si>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</si>
  <si>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</si>
  <si>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</si>
  <si>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</si>
  <si>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</si>
  <si>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</si>
  <si>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</si>
  <si>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</si>
  <si>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</si>
  <si>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</si>
  <si>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</si>
  <si>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</si>
  <si>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</si>
  <si>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</si>
  <si>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</si>
  <si>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</si>
  <si>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</si>
  <si>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</si>
  <si>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</si>
  <si>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</si>
  <si>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</si>
  <si>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</si>
  <si>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</si>
  <si>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</si>
  <si>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</si>
  <si>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</si>
  <si>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</si>
  <si>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</si>
  <si>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</si>
  <si>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</si>
  <si>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</si>
  <si>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</si>
  <si>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</si>
  <si>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</si>
  <si>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</si>
  <si>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</si>
  <si>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</si>
  <si>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</si>
  <si>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</si>
  <si>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</si>
  <si>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</si>
  <si>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</si>
  <si>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</si>
  <si>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</si>
  <si>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</si>
  <si>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</si>
  <si>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</si>
  <si>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</si>
  <si>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</si>
  <si>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</si>
  <si>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</si>
  <si>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</si>
  <si>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</si>
  <si>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</si>
  <si>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</si>
  <si>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</si>
  <si>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</si>
  <si>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</si>
  <si>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</si>
  <si>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</si>
  <si>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</si>
  <si>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</si>
  <si>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</si>
  <si>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</si>
  <si>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</si>
  <si>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</si>
  <si>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</si>
  <si>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</si>
  <si>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</si>
  <si>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</si>
  <si>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</si>
  <si>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</si>
  <si>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</si>
  <si>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</si>
  <si>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</si>
  <si>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</si>
  <si>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</si>
  <si>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</si>
  <si>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</si>
  <si>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</si>
  <si>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</si>
  <si>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</si>
  <si>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</si>
  <si>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</si>
  <si>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</si>
  <si>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</si>
  <si>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</si>
  <si>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</si>
  <si>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</si>
  <si>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</si>
  <si>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</si>
  <si>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</si>
  <si>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</si>
  <si>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</si>
  <si>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</si>
  <si>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</si>
  <si>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</si>
  <si>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</si>
  <si>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</si>
  <si>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</si>
  <si>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</si>
  <si>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</si>
  <si>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</si>
  <si>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</si>
  <si>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</si>
  <si>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</si>
  <si>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</si>
  <si>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</si>
  <si>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</si>
  <si>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</si>
  <si>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</si>
  <si>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</si>
  <si>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</si>
  <si>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</si>
  <si>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</si>
  <si>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</si>
  <si>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</si>
  <si>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</si>
  <si>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</si>
  <si>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</si>
  <si>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</si>
  <si>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</si>
  <si>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</si>
  <si>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</si>
  <si>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</si>
  <si>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</si>
  <si>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</si>
  <si>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</si>
  <si>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</si>
  <si>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</si>
  <si>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</si>
  <si>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</si>
  <si>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</si>
  <si>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</si>
  <si>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</si>
  <si>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</si>
  <si>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</si>
  <si>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</si>
  <si>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</si>
  <si>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</si>
  <si>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</si>
  <si>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</si>
  <si>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</si>
  <si>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</si>
  <si>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</si>
  <si>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</si>
  <si>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</si>
  <si>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</si>
  <si>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</si>
  <si>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</si>
  <si>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</si>
  <si>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</si>
  <si>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</si>
  <si>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</si>
  <si>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</si>
  <si>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</si>
  <si>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</si>
  <si>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</si>
  <si>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</si>
  <si>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</si>
  <si>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</si>
  <si>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</si>
  <si>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</si>
  <si>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</si>
  <si>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</si>
  <si>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</si>
  <si>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</si>
  <si>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</si>
  <si>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</si>
  <si>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</si>
  <si>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</si>
  <si>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</si>
  <si>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</si>
  <si>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</si>
  <si>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</si>
  <si>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</si>
  <si>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</si>
  <si>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</si>
  <si>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</si>
  <si>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</si>
  <si>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</si>
  <si>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</si>
  <si>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</si>
  <si>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</si>
  <si>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</si>
  <si>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</si>
  <si>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</si>
  <si>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</si>
  <si>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</si>
  <si>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</si>
  <si>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</si>
  <si>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</si>
  <si>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</si>
  <si>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</si>
  <si>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</si>
  <si>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</si>
  <si>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</si>
  <si>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</si>
  <si>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</si>
  <si>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</si>
  <si>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</si>
  <si>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</si>
  <si>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</si>
  <si>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</si>
  <si>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</si>
  <si>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</si>
  <si>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</si>
  <si>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</si>
  <si>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</si>
  <si>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</si>
  <si>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</si>
  <si>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</si>
  <si>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</si>
  <si>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</si>
  <si>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</si>
  <si>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</si>
  <si>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</si>
  <si>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</si>
  <si>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</si>
  <si>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</si>
  <si>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</si>
  <si>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</si>
  <si>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</si>
  <si>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</si>
  <si>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</si>
  <si>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</si>
  <si>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</si>
  <si>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</si>
  <si>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</si>
  <si>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</si>
  <si>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</si>
  <si>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</si>
  <si>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</si>
  <si>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</si>
  <si>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</si>
  <si>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</si>
  <si>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</si>
  <si>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</si>
  <si>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</si>
  <si>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</si>
  <si>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</si>
  <si>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</si>
  <si>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</si>
  <si>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</si>
  <si>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</si>
  <si>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</si>
  <si>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</si>
  <si>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</si>
  <si>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</si>
  <si>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</si>
  <si>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</si>
  <si>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</si>
  <si>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</si>
  <si>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</si>
  <si>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</si>
  <si>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</si>
  <si>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</si>
  <si>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</si>
  <si>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</si>
  <si>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</si>
  <si>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</si>
  <si>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</si>
  <si>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</si>
  <si>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</si>
  <si>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</si>
  <si>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</si>
  <si>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</si>
  <si>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</si>
  <si>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</si>
  <si>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</si>
  <si>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</si>
  <si>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</si>
  <si>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</si>
  <si>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</si>
  <si>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</si>
  <si>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</si>
  <si>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</si>
  <si>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</si>
  <si>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</si>
  <si>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</si>
  <si>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</si>
  <si>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</si>
  <si>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</si>
  <si>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</si>
  <si>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</si>
  <si>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</si>
  <si>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</si>
  <si>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</si>
  <si>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</si>
  <si>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</si>
  <si>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</si>
  <si>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</si>
  <si>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</si>
  <si>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</si>
  <si>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</si>
  <si>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</si>
  <si>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</si>
  <si>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</si>
  <si>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</si>
  <si>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</si>
  <si>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</si>
  <si>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</si>
  <si>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</si>
  <si>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</si>
  <si>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</si>
  <si>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</si>
  <si>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</si>
  <si>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</si>
  <si>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</si>
  <si>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</si>
  <si>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</si>
  <si>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</si>
  <si>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</si>
  <si>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</si>
  <si>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</si>
  <si>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</si>
  <si>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</si>
  <si>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</si>
  <si>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</si>
  <si>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</si>
  <si>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</si>
  <si>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</si>
  <si>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</si>
  <si>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</si>
  <si>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</si>
  <si>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</si>
  <si>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</si>
  <si>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</si>
  <si>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</si>
  <si>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</si>
  <si>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</si>
  <si>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</si>
  <si>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</si>
  <si>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</si>
  <si>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</si>
  <si>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</si>
  <si>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</si>
  <si>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</si>
  <si>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</si>
  <si>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</si>
  <si>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</si>
  <si>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</si>
  <si>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</si>
  <si>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</si>
  <si>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</si>
  <si>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</si>
  <si>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</si>
  <si>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</si>
  <si>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</si>
  <si>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</si>
  <si>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</si>
  <si>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</si>
  <si>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</si>
  <si>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</si>
  <si>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</si>
  <si>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</si>
  <si>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</si>
  <si>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</si>
  <si>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</si>
  <si>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</si>
  <si>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</si>
  <si>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</si>
  <si>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</si>
  <si>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</si>
  <si>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</si>
  <si>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</si>
  <si>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</si>
  <si>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</si>
  <si>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</si>
  <si>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</si>
  <si>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</si>
  <si>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</si>
  <si>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</si>
  <si>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</si>
  <si>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</si>
  <si>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</si>
  <si>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</si>
  <si>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</si>
  <si>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</si>
  <si>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</si>
  <si>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</si>
  <si>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</si>
  <si>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</si>
  <si>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</si>
  <si>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</si>
  <si>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</si>
  <si>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</si>
  <si>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</si>
  <si>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</si>
  <si>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</si>
  <si>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</si>
  <si>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</si>
  <si>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</si>
  <si>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</si>
  <si>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</si>
  <si>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</si>
  <si>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</si>
  <si>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</si>
  <si>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</si>
  <si>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</si>
  <si>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</si>
  <si>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</si>
  <si>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</si>
  <si>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</si>
  <si>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</si>
  <si>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</si>
  <si>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</si>
  <si>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</si>
  <si>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</si>
  <si>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</si>
  <si>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</si>
  <si>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</si>
  <si>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</si>
  <si>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</si>
  <si>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</si>
  <si>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</si>
  <si>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</si>
  <si>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</si>
  <si>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</si>
  <si>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</si>
  <si>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</si>
  <si>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</si>
  <si>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</si>
  <si>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</si>
  <si>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</si>
  <si>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</si>
  <si>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</si>
  <si>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</si>
  <si>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</si>
  <si>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</si>
  <si>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</si>
  <si>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</si>
  <si>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</si>
  <si>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</si>
  <si>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</si>
  <si>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</si>
  <si>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</si>
  <si>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</si>
  <si>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</si>
  <si>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</si>
  <si>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</si>
  <si>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</si>
  <si>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</si>
  <si>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</si>
  <si>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</si>
  <si>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</si>
  <si>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</si>
  <si>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</si>
  <si>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</si>
  <si>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</si>
  <si>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</si>
  <si>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</si>
  <si>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</si>
  <si>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</si>
  <si>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</si>
  <si>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</si>
  <si>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</si>
  <si>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</si>
  <si>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</si>
  <si>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</si>
  <si>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</si>
  <si>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</si>
  <si>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</si>
  <si>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</si>
  <si>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</si>
  <si>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</si>
  <si>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</si>
  <si>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</si>
  <si>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</si>
  <si>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</si>
  <si>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</si>
  <si>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</si>
  <si>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</si>
  <si>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</si>
  <si>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</si>
  <si>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</si>
  <si>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</si>
  <si>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</si>
  <si>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</si>
  <si>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</si>
  <si>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</si>
  <si>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</si>
  <si>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</si>
  <si>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</si>
  <si>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</si>
  <si>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</si>
  <si>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</si>
  <si>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</si>
  <si>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</si>
  <si>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</si>
  <si>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</si>
  <si>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</si>
  <si>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</si>
  <si>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</si>
  <si>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</si>
  <si>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</si>
  <si>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</si>
  <si>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</si>
  <si>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</si>
  <si>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</si>
  <si>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</si>
  <si>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</si>
  <si>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</si>
  <si>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</si>
  <si>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</si>
  <si>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</si>
  <si>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</si>
  <si>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</si>
  <si>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</si>
  <si>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</si>
  <si>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</si>
  <si>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</si>
  <si>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</si>
  <si>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</si>
  <si>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</si>
  <si>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</si>
  <si>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</si>
  <si>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</si>
  <si>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</si>
  <si>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</si>
  <si>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</si>
  <si>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</si>
  <si>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</si>
  <si>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</si>
  <si>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</si>
  <si>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</si>
  <si>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</si>
  <si>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</si>
  <si>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</si>
  <si>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</si>
  <si>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</si>
  <si>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</si>
  <si>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</si>
  <si>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</si>
  <si>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</si>
  <si>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</si>
  <si>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</si>
  <si>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</si>
  <si>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</si>
  <si>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</si>
  <si>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</si>
  <si>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</si>
  <si>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</si>
  <si>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</si>
  <si>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</si>
  <si>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</si>
  <si>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</si>
  <si>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</si>
  <si>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</si>
  <si>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</si>
  <si>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</si>
  <si>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</si>
  <si>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</si>
  <si>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</si>
  <si>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</si>
  <si>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</si>
  <si>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</si>
  <si>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</si>
  <si>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</si>
  <si>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</si>
  <si>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</si>
  <si>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</si>
  <si>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</si>
  <si>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</si>
  <si>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</si>
  <si>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</si>
  <si>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</si>
  <si>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</si>
  <si>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</si>
  <si>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</si>
  <si>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</si>
  <si>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</si>
  <si>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</si>
  <si>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</si>
  <si>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</si>
  <si>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</si>
  <si>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</si>
  <si>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</si>
  <si>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</si>
  <si>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</si>
  <si>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</si>
  <si>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</si>
  <si>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</si>
  <si>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</si>
  <si>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</si>
  <si>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</si>
  <si>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</si>
  <si>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</si>
  <si>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</si>
  <si>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</si>
  <si>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</si>
  <si>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</si>
  <si>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</si>
  <si>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</si>
  <si>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</si>
  <si>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</si>
  <si>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</si>
  <si>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</si>
  <si>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</si>
  <si>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</si>
  <si>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</si>
  <si>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</si>
  <si>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</si>
  <si>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</si>
  <si>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</si>
  <si>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</si>
  <si>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</si>
  <si>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</si>
  <si>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</si>
  <si>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</si>
  <si>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</si>
  <si>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</si>
  <si>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</si>
  <si>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</si>
  <si>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</si>
  <si>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</si>
  <si>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</si>
  <si>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</si>
  <si>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</si>
  <si>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</si>
  <si>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</si>
  <si>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</si>
  <si>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</si>
  <si>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</si>
  <si>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</si>
  <si>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</si>
  <si>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</si>
  <si>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</si>
  <si>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</si>
  <si>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</si>
  <si>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</si>
  <si>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</si>
  <si>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</si>
  <si>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</si>
  <si>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</si>
  <si>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</si>
  <si>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</si>
  <si>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</si>
  <si>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</si>
  <si>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</si>
  <si>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</si>
  <si>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</si>
  <si>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</si>
  <si>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</si>
  <si>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</si>
  <si>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</si>
  <si>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</si>
  <si>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</si>
  <si>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</si>
  <si>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</si>
  <si>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</si>
  <si>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</si>
  <si>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</si>
  <si>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</si>
  <si>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</si>
  <si>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</si>
  <si>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</si>
  <si>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</si>
  <si>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</si>
  <si>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</si>
  <si>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</si>
  <si>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</si>
  <si>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</si>
  <si>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</si>
  <si>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</si>
  <si>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</si>
  <si>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</si>
  <si>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</si>
  <si>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</si>
  <si>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</si>
  <si>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</si>
  <si>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</si>
  <si>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</si>
  <si>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</si>
  <si>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</si>
  <si>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</si>
  <si>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</si>
  <si>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</si>
  <si>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</si>
  <si>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</si>
  <si>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</si>
  <si>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</si>
  <si>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</si>
  <si>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</si>
  <si>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</si>
  <si>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</si>
  <si>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</si>
  <si>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</si>
  <si>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</si>
  <si>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</si>
  <si>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</si>
  <si>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</si>
  <si>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</si>
  <si>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</si>
  <si>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</si>
  <si>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</si>
  <si>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</si>
  <si>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</si>
  <si>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</si>
  <si>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</si>
  <si>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</si>
  <si>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</si>
  <si>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</si>
  <si>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</si>
  <si>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</si>
  <si>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</si>
  <si>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</si>
  <si>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</si>
  <si>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</si>
  <si>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</si>
  <si>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</si>
  <si>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</si>
  <si>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</si>
  <si>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</si>
  <si>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</si>
  <si>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</si>
  <si>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</si>
  <si>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</si>
  <si>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</si>
  <si>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</si>
  <si>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</si>
  <si>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</si>
  <si>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</si>
  <si>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</si>
  <si>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</si>
  <si>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</si>
  <si>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</si>
  <si>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</si>
  <si>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</si>
  <si>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</si>
  <si>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</si>
  <si>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</si>
  <si>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</si>
  <si>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</si>
  <si>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</si>
  <si>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</si>
  <si>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</si>
  <si>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</si>
  <si>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</si>
  <si>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</si>
  <si>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</si>
  <si>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</si>
  <si>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</si>
  <si>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</si>
  <si>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</si>
  <si>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</si>
  <si>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</si>
  <si>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</si>
  <si>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</si>
  <si>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</si>
  <si>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</si>
  <si>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</si>
  <si>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</si>
  <si>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</si>
  <si>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</si>
  <si>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</si>
  <si>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</si>
  <si>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</si>
  <si>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</si>
  <si>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</si>
  <si>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</si>
  <si>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</si>
  <si>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</si>
  <si>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</si>
  <si>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</si>
  <si>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</si>
  <si>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</si>
  <si>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</si>
  <si>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</si>
  <si>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</si>
  <si>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</si>
  <si>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</si>
  <si>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</si>
  <si>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</si>
  <si>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</si>
  <si>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</si>
  <si>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</si>
  <si>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</si>
  <si>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</si>
  <si>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</si>
  <si>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</si>
  <si>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</si>
  <si>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</si>
  <si>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</si>
  <si>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</si>
  <si>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</si>
  <si>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</si>
  <si>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</si>
  <si>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</si>
  <si>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</si>
  <si>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</si>
  <si>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</si>
  <si>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</si>
  <si>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</si>
  <si>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</si>
  <si>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</si>
  <si>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</si>
  <si>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</si>
  <si>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</si>
  <si>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</si>
  <si>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</si>
  <si>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</si>
  <si>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</si>
  <si>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</si>
  <si>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</si>
  <si>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</si>
  <si>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</si>
  <si>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</si>
  <si>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</si>
  <si>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</si>
  <si>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</si>
  <si>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</si>
  <si>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</si>
  <si>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</si>
  <si>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</si>
  <si>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</si>
  <si>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</si>
  <si>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</si>
  <si>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</si>
  <si>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</si>
  <si>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</si>
  <si>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</si>
  <si>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</si>
  <si>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</si>
  <si>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</si>
  <si>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</si>
  <si>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</si>
  <si>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</si>
  <si>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</si>
  <si>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</si>
  <si>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</si>
  <si>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</si>
  <si>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</si>
  <si>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</si>
  <si>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</si>
  <si>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</si>
  <si>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</si>
  <si>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</si>
  <si>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</si>
  <si>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</si>
  <si>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</si>
  <si>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</si>
  <si>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</si>
  <si>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</si>
  <si>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</si>
  <si>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</si>
  <si>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</si>
  <si>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</si>
  <si>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</si>
  <si>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</si>
  <si>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</si>
  <si>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</si>
  <si>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</si>
  <si>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</si>
  <si>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</si>
  <si>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</si>
  <si>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</si>
  <si>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</si>
  <si>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</si>
  <si>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</si>
  <si>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</si>
  <si>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</si>
  <si>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</si>
  <si>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</si>
  <si>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</si>
  <si>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</si>
  <si>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</si>
  <si>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</si>
  <si>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</si>
  <si>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</si>
  <si>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</si>
  <si>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</si>
  <si>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</si>
  <si>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</si>
  <si>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</si>
  <si>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</si>
  <si>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</si>
  <si>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</si>
  <si>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</si>
  <si>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</si>
  <si>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</si>
  <si>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</si>
  <si>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</si>
  <si>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</si>
  <si>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</si>
  <si>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</si>
  <si>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</si>
  <si>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</si>
  <si>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</si>
  <si>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</si>
  <si>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</si>
  <si>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</si>
  <si>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</si>
  <si>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</si>
  <si>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</si>
  <si>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</si>
  <si>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</si>
  <si>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</si>
  <si>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</si>
  <si>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</si>
  <si>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</si>
  <si>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</si>
  <si>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</si>
  <si>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</si>
  <si>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</si>
  <si>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</si>
  <si>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</si>
  <si>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</si>
  <si>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</si>
  <si>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</si>
  <si>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</si>
  <si>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</si>
  <si>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</si>
  <si>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</si>
  <si>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</si>
  <si>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</si>
  <si>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</si>
  <si>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</si>
  <si>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</si>
  <si>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</si>
  <si>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</si>
  <si>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</si>
  <si>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</si>
  <si>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</si>
  <si>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</si>
  <si>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</si>
  <si>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</si>
  <si>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</si>
  <si>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</si>
  <si>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</si>
  <si>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</si>
  <si>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</si>
  <si>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</si>
  <si>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</si>
  <si>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</si>
  <si>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</si>
  <si>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</si>
  <si>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</si>
  <si>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</si>
  <si>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</si>
  <si>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</si>
  <si>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</si>
  <si>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</si>
  <si>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</si>
  <si>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</si>
  <si>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</si>
  <si>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</si>
  <si>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</si>
  <si>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</si>
  <si>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</si>
  <si>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</si>
  <si>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</si>
  <si>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</si>
  <si>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</si>
  <si>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</si>
  <si>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</si>
  <si>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</si>
  <si>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</si>
  <si>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</si>
  <si>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</si>
  <si>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</si>
  <si>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</si>
  <si>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</si>
  <si>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</si>
  <si>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</si>
  <si>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</si>
  <si>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</si>
  <si>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</si>
  <si>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</si>
  <si>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</si>
  <si>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</si>
  <si>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</si>
  <si>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</si>
  <si>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</si>
  <si>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</si>
  <si>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</si>
  <si>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</si>
  <si>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</si>
  <si>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</si>
  <si>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</si>
  <si>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</si>
  <si>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</si>
  <si>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</si>
  <si>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</si>
  <si>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</si>
  <si>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</si>
  <si>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</si>
  <si>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</si>
  <si>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</si>
  <si>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</si>
  <si>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</si>
  <si>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</si>
  <si>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</si>
  <si>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</si>
  <si>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</si>
  <si>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</si>
  <si>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</si>
  <si>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</si>
  <si>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</si>
  <si>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</si>
  <si>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</si>
  <si>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</si>
  <si>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</si>
  <si>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</si>
  <si>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</si>
  <si>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</si>
  <si>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</si>
  <si>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</si>
  <si>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</si>
  <si>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</si>
  <si>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</si>
  <si>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</si>
  <si>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</si>
  <si>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</si>
  <si>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</si>
  <si>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</si>
  <si>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</si>
  <si>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</si>
  <si>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</si>
  <si>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</si>
  <si>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</si>
  <si>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</si>
  <si>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</si>
  <si>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</si>
  <si>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</si>
  <si>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</si>
  <si>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</si>
  <si>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</si>
  <si>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</si>
  <si>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</si>
  <si>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</si>
  <si>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</si>
  <si>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</si>
  <si>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</si>
  <si>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</si>
  <si>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</si>
  <si>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</si>
  <si>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</si>
  <si>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</si>
  <si>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</si>
  <si>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</si>
  <si>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</si>
  <si>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</si>
  <si>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</si>
  <si>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</si>
  <si>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</si>
  <si>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</si>
  <si>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</si>
  <si>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</si>
  <si>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</si>
  <si>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</si>
  <si>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</si>
  <si>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</si>
  <si>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</si>
  <si>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</si>
  <si>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</si>
  <si>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</si>
  <si>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</si>
  <si>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</si>
  <si>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</si>
  <si>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</si>
  <si>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</si>
  <si>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</si>
  <si>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</si>
  <si>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</si>
  <si>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</si>
  <si>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</si>
  <si>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</si>
  <si>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</si>
  <si>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</si>
  <si>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</si>
  <si>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</si>
  <si>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</si>
  <si>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</si>
  <si>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</si>
  <si>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</si>
  <si>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</si>
  <si>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</si>
  <si>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</si>
  <si>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</si>
  <si>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</si>
  <si>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</si>
  <si>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</si>
  <si>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</si>
  <si>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</si>
  <si>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</si>
  <si>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</si>
  <si>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</si>
  <si>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</si>
  <si>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</si>
  <si>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</si>
  <si>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</si>
  <si>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</si>
  <si>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</si>
  <si>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</si>
  <si>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</si>
  <si>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</si>
  <si>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</si>
  <si>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</si>
  <si>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</si>
  <si>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</si>
  <si>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</si>
  <si>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</si>
  <si>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</si>
  <si>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</si>
  <si>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</si>
  <si>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</si>
  <si>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</si>
  <si>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</si>
  <si>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</si>
  <si>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</si>
  <si>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</si>
  <si>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</si>
  <si>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</si>
  <si>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</si>
  <si>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</si>
  <si>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</si>
  <si>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</si>
  <si>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</si>
  <si>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</si>
  <si>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</si>
  <si>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</si>
  <si>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</si>
  <si>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</si>
  <si>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</si>
  <si>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</si>
  <si>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</si>
  <si>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</si>
  <si>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</si>
  <si>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</si>
  <si>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</si>
  <si>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</si>
  <si>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</si>
  <si>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</si>
  <si>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</si>
  <si>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</si>
  <si>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</si>
  <si>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</si>
  <si>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</si>
  <si>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</si>
  <si>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</si>
  <si>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</si>
  <si>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</si>
  <si>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</si>
  <si>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</si>
  <si>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</si>
  <si>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</si>
  <si>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</si>
  <si>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</si>
  <si>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</si>
  <si>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</si>
  <si>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</si>
  <si>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</si>
  <si>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</si>
  <si>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</si>
  <si>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</si>
  <si>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</si>
  <si>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</si>
  <si>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</si>
  <si>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</si>
  <si>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</si>
  <si>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</si>
  <si>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</si>
  <si>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</si>
  <si>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</si>
  <si>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</si>
  <si>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</si>
  <si>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</si>
  <si>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</si>
  <si>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</si>
  <si>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</si>
  <si>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</si>
  <si>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</si>
  <si>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</si>
  <si>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</si>
  <si>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</si>
  <si>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</si>
  <si>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</si>
  <si>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</si>
  <si>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</si>
  <si>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</si>
  <si>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</si>
  <si>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</si>
  <si>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</si>
  <si>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</si>
  <si>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</si>
  <si>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</si>
  <si>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</si>
  <si>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</si>
  <si>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</si>
  <si>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</si>
  <si>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</si>
  <si>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</si>
  <si>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</si>
  <si>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</si>
  <si>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</si>
  <si>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</si>
  <si>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</si>
  <si>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</si>
  <si>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</si>
  <si>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</si>
  <si>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</si>
  <si>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</si>
  <si>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</si>
  <si>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</si>
  <si>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</si>
  <si>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</si>
  <si>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</si>
  <si>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</si>
  <si>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</si>
  <si>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</si>
  <si>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</si>
  <si>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</si>
  <si>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</si>
  <si>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</si>
  <si>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</si>
  <si>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</si>
  <si>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</si>
  <si>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</si>
  <si>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</si>
  <si>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</si>
  <si>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</si>
  <si>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</si>
  <si>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</si>
  <si>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</si>
  <si>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</si>
  <si>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</si>
  <si>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</si>
  <si>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</si>
  <si>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</si>
  <si>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</si>
  <si>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</si>
  <si>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</si>
  <si>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</si>
  <si>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</si>
  <si>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</si>
  <si>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</si>
  <si>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</si>
  <si>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</si>
  <si>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</si>
  <si>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</si>
  <si>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</si>
  <si>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</si>
  <si>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</si>
  <si>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</si>
  <si>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</si>
  <si>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</si>
  <si>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</si>
  <si>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</si>
  <si>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</si>
  <si>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</si>
  <si>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</si>
  <si>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</si>
  <si>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</si>
  <si>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</si>
  <si>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</si>
  <si>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</si>
  <si>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</si>
  <si>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</si>
  <si>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</si>
  <si>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</si>
  <si>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</si>
  <si>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</si>
  <si>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</si>
  <si>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</si>
  <si>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</si>
  <si>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</si>
  <si>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</si>
  <si>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</si>
  <si>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</si>
  <si>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</si>
  <si>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</si>
  <si>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</si>
  <si>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</si>
  <si>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</si>
  <si>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</si>
  <si>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</si>
  <si>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</si>
  <si>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</si>
  <si>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</si>
  <si>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</si>
  <si>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</si>
  <si>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</si>
  <si>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</si>
  <si>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</si>
  <si>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</si>
  <si>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</si>
  <si>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</si>
  <si>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</si>
  <si>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</si>
  <si>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</si>
  <si>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</si>
  <si>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</si>
  <si>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</si>
  <si>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</si>
  <si>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</si>
  <si>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</si>
  <si>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</si>
  <si>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</si>
  <si>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</si>
  <si>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</si>
  <si>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</si>
  <si>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</si>
  <si>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</si>
  <si>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</si>
  <si>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</si>
  <si>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</si>
  <si>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</si>
  <si>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</si>
  <si>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</si>
  <si>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</si>
  <si>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</si>
  <si>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</si>
  <si>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</si>
  <si>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</si>
  <si>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</si>
  <si>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</si>
  <si>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</si>
  <si>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</si>
  <si>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</si>
  <si>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</si>
  <si>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</si>
  <si>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</si>
  <si>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</si>
  <si>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</si>
  <si>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</si>
  <si>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</si>
  <si>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</si>
  <si>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</si>
  <si>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</si>
  <si>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</si>
  <si>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</si>
  <si>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</si>
  <si>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</si>
  <si>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</si>
  <si>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</si>
  <si>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</si>
  <si>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</si>
  <si>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</si>
  <si>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</si>
  <si>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</si>
  <si>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</si>
  <si>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</si>
  <si>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</si>
  <si>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</si>
  <si>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</si>
  <si>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</si>
  <si>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</si>
  <si>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</si>
  <si>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</si>
  <si>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</si>
  <si>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</si>
  <si>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</si>
  <si>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</si>
  <si>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</si>
  <si>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</si>
  <si>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</si>
  <si>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</si>
  <si>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</si>
  <si>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</si>
  <si>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</si>
  <si>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</si>
  <si>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</si>
  <si>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</si>
  <si>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</si>
  <si>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</si>
  <si>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</si>
  <si>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</si>
  <si>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</si>
  <si>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</si>
  <si>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</si>
  <si>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</si>
  <si>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</si>
  <si>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</si>
  <si>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</si>
  <si>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</si>
  <si>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</si>
  <si>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</si>
  <si>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</si>
  <si>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</si>
  <si>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</si>
  <si>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</si>
  <si>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</si>
  <si>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</si>
  <si>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</si>
  <si>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</si>
  <si>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</si>
  <si>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</si>
  <si>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</si>
  <si>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</si>
  <si>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</si>
  <si>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</si>
  <si>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</si>
  <si>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</si>
  <si>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</si>
  <si>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</si>
  <si>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</si>
  <si>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</si>
  <si>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</si>
  <si>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</si>
  <si>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</si>
  <si>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</si>
  <si>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</si>
  <si>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</si>
  <si>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</si>
  <si>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</si>
  <si>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</si>
  <si>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</si>
  <si>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</si>
  <si>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</si>
  <si>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</si>
  <si>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</si>
  <si>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</si>
  <si>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</si>
  <si>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</si>
  <si>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</si>
  <si>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</si>
  <si>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</si>
  <si>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</si>
  <si>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</si>
  <si>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</si>
  <si>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</si>
  <si>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</si>
  <si>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</si>
  <si>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</si>
  <si>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</si>
  <si>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</si>
  <si>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</si>
  <si>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</si>
  <si>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</si>
  <si>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</si>
  <si>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</si>
  <si>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</si>
  <si>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</si>
  <si>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</si>
  <si>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</si>
  <si>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</si>
  <si>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</si>
  <si>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</si>
  <si>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</si>
  <si>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</si>
  <si>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</si>
  <si>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</si>
  <si>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</si>
  <si>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</si>
  <si>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</si>
  <si>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</si>
  <si>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</si>
  <si>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</si>
  <si>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</si>
  <si>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</si>
  <si>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</si>
  <si>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</si>
  <si>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</si>
  <si>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</si>
  <si>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</si>
  <si>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</si>
  <si>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</si>
  <si>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</si>
  <si>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</si>
  <si>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</si>
  <si>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</si>
  <si>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</si>
  <si>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</si>
  <si>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</si>
  <si>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</si>
  <si>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</si>
  <si>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</si>
  <si>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</si>
  <si>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</si>
  <si>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</si>
  <si>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</si>
  <si>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</si>
  <si>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</si>
  <si>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</si>
  <si>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</si>
  <si>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</si>
  <si>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</si>
  <si>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</si>
  <si>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</si>
  <si>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</si>
  <si>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</si>
  <si>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</si>
  <si>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</si>
  <si>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</si>
  <si>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</si>
  <si>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</si>
  <si>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</si>
  <si>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</si>
  <si>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</si>
  <si>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</si>
  <si>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</si>
  <si>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</si>
  <si>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</si>
  <si>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</si>
  <si>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</si>
  <si>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</si>
  <si>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</si>
  <si>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</si>
  <si>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</si>
  <si>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</si>
  <si>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</si>
  <si>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</si>
  <si>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</si>
  <si>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</si>
  <si>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</si>
  <si>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</si>
  <si>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</si>
  <si>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</si>
  <si>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</si>
  <si>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</si>
  <si>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</si>
  <si>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</si>
  <si>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</si>
  <si>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</si>
  <si>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</si>
  <si>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</si>
  <si>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</si>
  <si>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</si>
  <si>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</si>
  <si>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</si>
  <si>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</si>
  <si>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</si>
  <si>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</si>
  <si>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</si>
  <si>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</si>
  <si>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</si>
  <si>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</si>
  <si>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</si>
  <si>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</si>
  <si>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</si>
  <si>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</si>
  <si>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</si>
  <si>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</si>
  <si>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</si>
  <si>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</si>
  <si>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</si>
  <si>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</si>
  <si>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</si>
  <si>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</si>
  <si>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</si>
  <si>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</si>
  <si>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</si>
  <si>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</si>
  <si>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</si>
  <si>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</si>
  <si>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</si>
  <si>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</si>
  <si>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</si>
  <si>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</si>
  <si>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</si>
  <si>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</si>
  <si>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</si>
  <si>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</si>
  <si>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</si>
  <si>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</si>
  <si>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</si>
  <si>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</si>
  <si>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</si>
  <si>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</si>
  <si>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</si>
  <si>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</si>
  <si>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</si>
  <si>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</si>
  <si>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</si>
  <si>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</si>
  <si>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</si>
  <si>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</si>
  <si>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</si>
  <si>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</si>
  <si>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</si>
  <si>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</si>
  <si>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</si>
  <si>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</si>
  <si>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</si>
  <si>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</si>
  <si>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</si>
  <si>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</si>
  <si>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</si>
  <si>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</si>
  <si>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</si>
  <si>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</si>
  <si>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</si>
  <si>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</si>
  <si>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</si>
  <si>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</si>
  <si>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</si>
  <si>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</si>
  <si>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</si>
  <si>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</si>
  <si>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</si>
  <si>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</si>
  <si>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</si>
  <si>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</si>
  <si>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</si>
  <si>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</si>
  <si>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</si>
  <si>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</si>
  <si>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</si>
  <si>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</si>
  <si>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</si>
  <si>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</si>
  <si>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</si>
  <si>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</si>
  <si>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</si>
  <si>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</si>
  <si>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</si>
  <si>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</si>
  <si>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</si>
  <si>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</si>
  <si>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</si>
  <si>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</si>
  <si>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</si>
  <si>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</si>
  <si>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</si>
  <si>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</si>
  <si>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</si>
  <si>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</si>
  <si>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</si>
  <si>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</si>
  <si>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</si>
  <si>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</si>
  <si>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</si>
  <si>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</si>
  <si>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</si>
  <si>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</si>
  <si>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</si>
  <si>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</si>
  <si>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</si>
  <si>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</si>
  <si>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</si>
  <si>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</si>
  <si>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</si>
  <si>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</si>
  <si>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</si>
  <si>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</si>
  <si>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</si>
  <si>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</si>
  <si>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</si>
  <si>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</si>
  <si>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</si>
  <si>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</si>
  <si>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</si>
  <si>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</si>
  <si>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</si>
  <si>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</si>
  <si>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</si>
  <si>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</si>
  <si>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</si>
  <si>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</si>
  <si>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</si>
  <si>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</si>
  <si>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</si>
  <si>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</si>
  <si>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</si>
  <si>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</si>
  <si>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</si>
  <si>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</si>
  <si>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</si>
  <si>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</si>
  <si>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</si>
  <si>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</si>
  <si>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</si>
  <si>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</si>
  <si>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</si>
  <si>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</si>
  <si>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</si>
  <si>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</si>
  <si>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</si>
  <si>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</si>
  <si>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</si>
  <si>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</si>
  <si>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</si>
  <si>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</si>
  <si>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</si>
  <si>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</si>
  <si>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</si>
  <si>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</si>
  <si>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</si>
  <si>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</si>
  <si>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</si>
  <si>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</si>
  <si>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</si>
  <si>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</si>
  <si>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</si>
  <si>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</si>
  <si>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</si>
  <si>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</si>
  <si>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</si>
  <si>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</si>
  <si>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</si>
  <si>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</si>
  <si>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</si>
  <si>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</si>
  <si>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</si>
  <si>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</si>
  <si>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</si>
  <si>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</si>
  <si>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</si>
  <si>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</si>
  <si>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</si>
  <si>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</si>
  <si>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</si>
  <si>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</si>
  <si>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</si>
  <si>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</si>
  <si>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</si>
  <si>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</si>
  <si>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</si>
  <si>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</si>
  <si>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</si>
  <si>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</si>
  <si>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</si>
  <si>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</si>
  <si>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</si>
  <si>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</si>
  <si>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</si>
  <si>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</si>
  <si>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</si>
  <si>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</si>
  <si>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</si>
  <si>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</si>
  <si>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</si>
  <si>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</si>
  <si>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</si>
  <si>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</si>
  <si>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</si>
  <si>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</si>
  <si>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</si>
  <si>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</si>
  <si>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</si>
  <si>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</si>
  <si>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</si>
  <si>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</si>
  <si>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</si>
  <si>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</si>
  <si>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</si>
  <si>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</si>
  <si>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</si>
  <si>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</si>
  <si>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</si>
  <si>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</si>
  <si>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</si>
  <si>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</si>
  <si>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</si>
  <si>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</si>
  <si>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</si>
  <si>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</si>
  <si>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</si>
  <si>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</si>
  <si>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</si>
  <si>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</si>
  <si>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</si>
  <si>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</si>
  <si>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</si>
  <si>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</si>
  <si>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</si>
  <si>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</si>
  <si>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</si>
  <si>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</si>
  <si>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</si>
  <si>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</si>
  <si>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</si>
  <si>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</si>
  <si>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</si>
  <si>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</si>
  <si>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</si>
  <si>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</si>
  <si>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</si>
  <si>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</si>
  <si>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</si>
  <si>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</si>
  <si>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</si>
  <si>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</si>
  <si>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</si>
  <si>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</si>
  <si>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</si>
  <si>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</si>
  <si>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</si>
  <si>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</si>
  <si>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</si>
  <si>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</si>
  <si>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</si>
  <si>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</si>
  <si>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</si>
  <si>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</si>
  <si>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</si>
  <si>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</si>
  <si>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</si>
  <si>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</si>
  <si>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</si>
  <si>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</si>
  <si>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</si>
  <si>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</si>
  <si>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</si>
  <si>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</si>
  <si>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</si>
  <si>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</si>
  <si>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</si>
  <si>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</si>
  <si>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</si>
  <si>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</si>
  <si>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</si>
  <si>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</si>
  <si>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</si>
  <si>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</si>
  <si>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</si>
  <si>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</si>
  <si>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</si>
  <si>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</si>
  <si>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</si>
  <si>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</si>
  <si>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</si>
  <si>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</si>
  <si>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</si>
  <si>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</si>
  <si>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</si>
  <si>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</si>
  <si>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</si>
  <si>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</si>
  <si>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</si>
  <si>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</si>
  <si>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</si>
  <si>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</si>
  <si>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</si>
  <si>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</si>
  <si>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</si>
  <si>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</si>
  <si>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</si>
  <si>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</si>
  <si>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</si>
  <si>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</si>
  <si>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</si>
  <si>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</si>
  <si>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</si>
  <si>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</si>
  <si>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</si>
  <si>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</si>
  <si>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</si>
  <si>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</si>
  <si>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</si>
  <si>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</si>
  <si>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</si>
  <si>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</si>
  <si>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</si>
  <si>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</si>
  <si>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</si>
  <si>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</si>
  <si>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</si>
  <si>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</si>
  <si>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</si>
  <si>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</si>
  <si>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</si>
  <si>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</si>
  <si>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</si>
  <si>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</si>
  <si>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</si>
  <si>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</si>
  <si>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</si>
  <si>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</si>
  <si>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</si>
  <si>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</si>
  <si>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</si>
  <si>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</si>
  <si>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</si>
  <si>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</si>
  <si>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</si>
  <si>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</si>
  <si>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</si>
  <si>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</si>
  <si>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</si>
  <si>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</si>
  <si>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</si>
  <si>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</si>
  <si>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</si>
  <si>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</si>
  <si>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</si>
  <si>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</si>
  <si>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</si>
  <si>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</si>
  <si>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</si>
  <si>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</si>
  <si>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</si>
  <si>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</si>
  <si>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</si>
  <si>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</si>
  <si>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</si>
  <si>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</si>
  <si>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</si>
  <si>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</si>
  <si>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</si>
  <si>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</si>
  <si>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</si>
  <si>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</si>
  <si>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</si>
  <si>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</si>
  <si>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</si>
  <si>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</si>
  <si>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</si>
  <si>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</si>
  <si>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</si>
  <si>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</si>
  <si>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</si>
  <si>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</si>
  <si>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</si>
  <si>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</si>
  <si>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</si>
  <si>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</si>
  <si>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</si>
  <si>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</si>
  <si>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</si>
  <si>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</si>
  <si>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</si>
  <si>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</si>
  <si>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</si>
  <si>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</si>
  <si>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</si>
  <si>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</si>
  <si>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</si>
  <si>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</si>
  <si>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</si>
  <si>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</si>
  <si>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</si>
  <si>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</si>
  <si>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</si>
  <si>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</si>
  <si>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</si>
  <si>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</si>
  <si>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</si>
  <si>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</si>
  <si>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</si>
  <si>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</si>
  <si>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</si>
  <si>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</si>
  <si>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</si>
  <si>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</si>
  <si>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</si>
  <si>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</si>
  <si>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</si>
  <si>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</si>
  <si>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</si>
  <si>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</si>
  <si>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</si>
  <si>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</si>
  <si>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</si>
  <si>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</si>
  <si>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</si>
  <si>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</si>
  <si>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</si>
  <si>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</si>
  <si>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</si>
  <si>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</si>
  <si>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</si>
  <si>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</si>
  <si>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</si>
  <si>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</si>
  <si>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</si>
  <si>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</si>
  <si>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</si>
  <si>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</si>
  <si>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</si>
  <si>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</si>
  <si>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</si>
  <si>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</si>
  <si>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</si>
  <si>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</si>
  <si>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</si>
  <si>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</si>
  <si>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</si>
  <si>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</si>
  <si>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</si>
  <si>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</si>
  <si>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</si>
  <si>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</si>
  <si>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</si>
  <si>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</si>
  <si>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</si>
  <si>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</si>
  <si>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</si>
  <si>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</si>
  <si>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</si>
  <si>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</si>
  <si>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</si>
  <si>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</si>
  <si>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</si>
  <si>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</si>
  <si>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</si>
  <si>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</si>
  <si>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</si>
  <si>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</si>
  <si>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</si>
  <si>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</si>
  <si>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</si>
  <si>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</si>
  <si>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</si>
  <si>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</si>
  <si>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</si>
  <si>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</si>
  <si>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</si>
  <si>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</si>
  <si>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</si>
  <si>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</si>
  <si>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</si>
  <si>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</si>
  <si>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</si>
  <si>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</si>
  <si>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</si>
  <si>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</si>
  <si>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</si>
  <si>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</si>
  <si>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</si>
  <si>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</si>
  <si>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</si>
  <si>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</si>
  <si>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</si>
  <si>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</si>
  <si>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</si>
  <si>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</si>
  <si>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</si>
  <si>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</si>
  <si>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</si>
  <si>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</si>
  <si>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</si>
  <si>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</si>
  <si>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</si>
  <si>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</si>
  <si>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</si>
  <si>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</si>
  <si>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</si>
  <si>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</si>
  <si>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</si>
  <si>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</si>
  <si>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</si>
  <si>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</si>
  <si>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</si>
  <si>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</si>
  <si>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</si>
  <si>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</si>
  <si>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</si>
  <si>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</si>
  <si>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</si>
  <si>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</si>
  <si>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</si>
  <si>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</si>
  <si>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</si>
  <si>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</si>
  <si>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</si>
  <si>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</si>
  <si>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</si>
  <si>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</si>
  <si>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</si>
  <si>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</si>
  <si>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</si>
  <si>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</si>
  <si>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</si>
  <si>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</si>
  <si>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</si>
  <si>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</si>
  <si>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</si>
  <si>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</si>
  <si>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</si>
  <si>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</si>
  <si>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</si>
  <si>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</si>
  <si>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</si>
  <si>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</si>
  <si>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</si>
  <si>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</si>
  <si>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</si>
  <si>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</si>
  <si>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</si>
  <si>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</si>
  <si>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</si>
  <si>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</si>
  <si>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</si>
  <si>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</si>
  <si>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</si>
  <si>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</si>
  <si>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</si>
  <si>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</si>
  <si>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</si>
  <si>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</si>
  <si>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</si>
  <si>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</si>
  <si>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</si>
  <si>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</si>
  <si>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</si>
  <si>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</si>
  <si>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</si>
  <si>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</si>
  <si>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</si>
  <si>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</si>
  <si>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</si>
  <si>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</si>
  <si>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</si>
  <si>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</si>
  <si>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</si>
  <si>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</si>
  <si>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</si>
  <si>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</si>
  <si>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</si>
  <si>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</si>
  <si>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</si>
  <si>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</si>
  <si>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</si>
  <si>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</si>
  <si>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</si>
  <si>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</si>
  <si>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</si>
  <si>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</si>
  <si>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</si>
  <si>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</si>
  <si>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</si>
  <si>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</si>
  <si>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</si>
  <si>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</si>
  <si>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</si>
  <si>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</si>
  <si>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</si>
  <si>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</si>
  <si>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</si>
  <si>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</si>
  <si>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</si>
  <si>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</si>
  <si>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</si>
  <si>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</si>
  <si>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</si>
  <si>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</si>
  <si>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</si>
  <si>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</si>
  <si>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</si>
  <si>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</si>
  <si>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</si>
  <si>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</si>
  <si>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</si>
  <si>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</si>
  <si>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</si>
  <si>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</si>
  <si>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</si>
  <si>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</si>
  <si>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</si>
  <si>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</si>
  <si>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</si>
  <si>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</si>
  <si>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</si>
  <si>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</si>
  <si>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</si>
  <si>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</si>
  <si>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</si>
  <si>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</si>
  <si>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</si>
  <si>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</si>
  <si>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</si>
  <si>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</si>
  <si>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</si>
  <si>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</si>
  <si>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</si>
  <si>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</si>
  <si>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</si>
  <si>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</si>
  <si>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</si>
  <si>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</si>
  <si>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</si>
  <si>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</si>
  <si>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</si>
  <si>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</si>
  <si>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</si>
  <si>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</si>
  <si>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</si>
  <si>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</si>
  <si>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</si>
  <si>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</si>
  <si>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</si>
  <si>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</si>
  <si>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</si>
  <si>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</si>
  <si>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</si>
  <si>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</si>
  <si>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</si>
  <si>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</si>
  <si>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</si>
  <si>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</si>
  <si>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</si>
  <si>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</si>
  <si>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</si>
  <si>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</si>
  <si>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</si>
  <si>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</si>
  <si>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</si>
  <si>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</si>
  <si>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</si>
  <si>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</si>
  <si>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</si>
  <si>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</si>
  <si>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</si>
  <si>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</si>
  <si>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</si>
  <si>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</si>
  <si>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</si>
  <si>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</si>
  <si>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</si>
  <si>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</si>
  <si>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</si>
  <si>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</si>
  <si>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</si>
  <si>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</si>
  <si>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</si>
  <si>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</si>
  <si>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</si>
  <si>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</si>
  <si>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</si>
  <si>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</si>
  <si>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</si>
  <si>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</si>
  <si>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</si>
  <si>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</si>
  <si>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</si>
  <si>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</si>
  <si>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</si>
  <si>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</si>
  <si>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</si>
  <si>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</si>
  <si>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</si>
  <si>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</si>
  <si>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</si>
  <si>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</si>
  <si>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</si>
  <si>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</si>
  <si>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</si>
  <si>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</si>
  <si>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</si>
  <si>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</si>
  <si>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</si>
  <si>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</si>
  <si>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</si>
  <si>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</si>
  <si>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</si>
  <si>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</si>
  <si>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</si>
  <si>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</si>
  <si>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</si>
  <si>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</si>
  <si>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</si>
  <si>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</si>
  <si>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</si>
  <si>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</si>
  <si>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</si>
  <si>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</si>
  <si>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</si>
  <si>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</si>
  <si>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</si>
  <si>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</si>
  <si>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</si>
  <si>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</si>
  <si>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</si>
  <si>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</si>
  <si>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</si>
  <si>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</si>
  <si>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</si>
  <si>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</si>
  <si>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</si>
  <si>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</si>
  <si>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</si>
  <si>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</si>
  <si>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</si>
  <si>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</si>
  <si>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</si>
  <si>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</si>
  <si>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</si>
  <si>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</si>
  <si>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</si>
  <si>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</si>
  <si>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</si>
  <si>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</si>
  <si>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</si>
  <si>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</si>
  <si>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</si>
  <si>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</si>
  <si>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</si>
  <si>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</si>
  <si>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</si>
  <si>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</si>
  <si>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</si>
  <si>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</si>
  <si>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</si>
  <si>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</si>
  <si>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</si>
  <si>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</si>
  <si>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</si>
  <si>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</si>
  <si>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</si>
  <si>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</si>
  <si>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</si>
  <si>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</si>
  <si>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</si>
  <si>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</si>
  <si>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</si>
  <si>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</si>
  <si>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</si>
  <si>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</si>
  <si>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</si>
  <si>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</si>
  <si>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</si>
  <si>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</si>
  <si>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</si>
  <si>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</si>
  <si>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</si>
  <si>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</si>
  <si>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</si>
  <si>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</si>
  <si>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</si>
  <si>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</si>
  <si>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</si>
  <si>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</si>
  <si>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</si>
  <si>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</si>
  <si>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</si>
  <si>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</si>
  <si>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</si>
  <si>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</si>
  <si>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</si>
  <si>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</si>
  <si>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</si>
  <si>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</si>
  <si>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</si>
  <si>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</si>
  <si>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</si>
  <si>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</si>
  <si>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</si>
  <si>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</si>
  <si>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</si>
  <si>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</si>
  <si>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</si>
  <si>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</si>
  <si>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</si>
  <si>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</si>
  <si>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</si>
  <si>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</si>
  <si>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</si>
  <si>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</si>
  <si>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</si>
  <si>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</si>
  <si>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</si>
  <si>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</si>
  <si>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</si>
  <si>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</si>
  <si>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</si>
  <si>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</si>
  <si>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</si>
  <si>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</si>
  <si>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</si>
  <si>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</si>
  <si>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</si>
  <si>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</si>
  <si>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</si>
  <si>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</si>
  <si>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</si>
  <si>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</si>
  <si>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</si>
  <si>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</si>
  <si>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</si>
  <si>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</si>
  <si>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</si>
  <si>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</si>
  <si>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</si>
  <si>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</si>
  <si>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</si>
  <si>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</si>
  <si>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</si>
  <si>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</si>
  <si>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</si>
  <si>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</si>
  <si>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</si>
  <si>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</si>
  <si>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</si>
  <si>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</si>
  <si>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</si>
  <si>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</si>
  <si>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</si>
  <si>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</si>
  <si>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</si>
  <si>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</si>
  <si>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</si>
  <si>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</si>
  <si>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</si>
  <si>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</si>
  <si>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</si>
  <si>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</si>
  <si>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</si>
  <si>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</si>
  <si>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</si>
  <si>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</si>
  <si>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</si>
  <si>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</si>
  <si>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</si>
  <si>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</si>
  <si>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</si>
  <si>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</si>
  <si>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</si>
  <si>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</si>
  <si>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</si>
  <si>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</si>
  <si>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</si>
  <si>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</si>
  <si>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</si>
  <si>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</si>
  <si>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</si>
  <si>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</si>
  <si>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</si>
  <si>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</si>
  <si>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</si>
  <si>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</si>
  <si>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</si>
  <si>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</si>
  <si>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</si>
  <si>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</si>
  <si>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</si>
  <si>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</si>
  <si>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</si>
  <si>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</si>
  <si>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</si>
  <si>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</si>
  <si>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</si>
  <si>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</si>
  <si>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</si>
  <si>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</si>
  <si>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</si>
  <si>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</si>
  <si>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</si>
  <si>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</si>
  <si>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</si>
  <si>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</si>
  <si>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</si>
  <si>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</si>
  <si>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</si>
  <si>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</si>
  <si>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</si>
  <si>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</si>
  <si>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</si>
  <si>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</si>
  <si>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</si>
  <si>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</si>
  <si>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</si>
  <si>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</si>
  <si>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</si>
  <si>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</si>
  <si>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</si>
  <si>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</si>
  <si>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</si>
  <si>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</si>
  <si>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</si>
  <si>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</si>
  <si>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</si>
  <si>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</si>
  <si>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</si>
  <si>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</si>
  <si>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</si>
  <si>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</si>
  <si>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</si>
  <si>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</si>
  <si>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</si>
  <si>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</si>
  <si>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</si>
  <si>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</si>
  <si>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</si>
  <si>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</si>
  <si>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</si>
  <si>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</si>
  <si>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</si>
  <si>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</si>
  <si>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</si>
  <si>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</si>
  <si>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</si>
  <si>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</si>
  <si>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</si>
  <si>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</si>
  <si>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</si>
  <si>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</si>
  <si>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</si>
  <si>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</si>
  <si>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</si>
  <si>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</si>
  <si>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</si>
  <si>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</si>
  <si>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</si>
  <si>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</si>
  <si>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</si>
  <si>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</si>
  <si>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</si>
  <si>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</si>
  <si>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</si>
  <si>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</si>
  <si>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</si>
  <si>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</si>
  <si>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</si>
  <si>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</si>
  <si>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</si>
  <si>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</si>
  <si>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</si>
  <si>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</si>
  <si>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</si>
  <si>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</si>
  <si>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</si>
  <si>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</si>
  <si>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</si>
  <si>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</si>
  <si>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</si>
  <si>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</si>
  <si>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</si>
  <si>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</si>
  <si>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</si>
  <si>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</si>
  <si>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</si>
  <si>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</si>
  <si>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</si>
  <si>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</si>
  <si>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</si>
  <si>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</si>
  <si>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</si>
  <si>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</si>
  <si>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</si>
  <si>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</si>
  <si>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</si>
  <si>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</si>
  <si>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</si>
  <si>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</si>
  <si>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</si>
  <si>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</si>
  <si>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</si>
  <si>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</si>
  <si>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</si>
  <si>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</si>
  <si>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</si>
  <si>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</si>
  <si>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</si>
  <si>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</si>
  <si>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</si>
  <si>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</si>
  <si>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</si>
  <si>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</si>
  <si>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</si>
  <si>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</si>
  <si>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</si>
  <si>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</si>
  <si>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</si>
  <si>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</si>
  <si>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</si>
  <si>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</si>
  <si>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</si>
  <si>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</si>
  <si>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</si>
  <si>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</si>
  <si>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</si>
  <si>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</si>
  <si>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</si>
  <si>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</si>
  <si>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</si>
  <si>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</si>
  <si>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</si>
  <si>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</si>
  <si>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</si>
  <si>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</si>
  <si>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</si>
  <si>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</si>
  <si>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</si>
  <si>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</si>
  <si>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</si>
  <si>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</si>
  <si>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</si>
  <si>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</si>
  <si>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</si>
  <si>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</si>
  <si>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</si>
  <si>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</si>
  <si>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</si>
  <si>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</si>
  <si>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</si>
  <si>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</si>
  <si>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</si>
  <si>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</si>
  <si>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</si>
  <si>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</si>
  <si>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</si>
  <si>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</si>
  <si>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</si>
  <si>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</si>
  <si>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</si>
  <si>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</si>
  <si>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</si>
  <si>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</si>
  <si>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</si>
  <si>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</si>
  <si>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</si>
  <si>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</si>
  <si>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</si>
  <si>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</si>
  <si>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</si>
  <si>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</si>
  <si>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</si>
  <si>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</si>
  <si>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</si>
  <si>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</si>
  <si>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</si>
  <si>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</si>
  <si>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</si>
  <si>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</si>
  <si>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</si>
  <si>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</si>
  <si>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</si>
  <si>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</si>
  <si>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</si>
  <si>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</si>
  <si>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</si>
  <si>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</si>
  <si>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</si>
  <si>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</si>
  <si>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</si>
  <si>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</si>
  <si>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</si>
  <si>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</si>
  <si>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</si>
  <si>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</si>
  <si>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</si>
  <si>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</si>
  <si>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</si>
  <si>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</si>
  <si>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</si>
  <si>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</si>
  <si>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</si>
  <si>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</si>
  <si>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</si>
  <si>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</si>
  <si>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</si>
  <si>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</si>
  <si>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</si>
  <si>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</si>
  <si>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</si>
  <si>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</si>
  <si>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</si>
  <si>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</si>
  <si>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</si>
  <si>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</si>
  <si>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</si>
  <si>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</si>
  <si>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</si>
  <si>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</si>
  <si>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</si>
  <si>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</si>
  <si>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</si>
  <si>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</si>
  <si>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</si>
  <si>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</si>
  <si>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</si>
  <si>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</si>
  <si>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</si>
  <si>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</si>
  <si>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</si>
  <si>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</si>
  <si>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</si>
  <si>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</si>
  <si>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</si>
  <si>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</si>
  <si>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</si>
  <si>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</si>
  <si>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</si>
  <si>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</si>
  <si>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</si>
  <si>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</si>
  <si>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</si>
  <si>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</si>
  <si>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</si>
  <si>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</si>
  <si>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</si>
  <si>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</si>
  <si>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</si>
  <si>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</si>
  <si>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</si>
  <si>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</si>
  <si>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</si>
  <si>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</si>
  <si>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</si>
  <si>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</si>
  <si>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</si>
  <si>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</si>
  <si>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</si>
  <si>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</si>
  <si>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</si>
  <si>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</si>
  <si>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</si>
  <si>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</si>
  <si>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</si>
  <si>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</si>
  <si>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</si>
  <si>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</si>
  <si>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</si>
  <si>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</si>
  <si>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</si>
  <si>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</si>
  <si>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</si>
  <si>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</si>
  <si>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</si>
  <si>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</si>
  <si>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</si>
  <si>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</si>
  <si>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</si>
  <si>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</si>
  <si>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</si>
  <si>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</si>
  <si>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</si>
  <si>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</si>
  <si>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</si>
  <si>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</si>
  <si>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</si>
  <si>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</si>
  <si>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</si>
  <si>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</si>
  <si>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</si>
  <si>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</si>
  <si>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</si>
  <si>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</si>
  <si>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</si>
  <si>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</si>
  <si>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</si>
  <si>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</si>
  <si>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</si>
  <si>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</si>
  <si>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</si>
  <si>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</si>
  <si>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</si>
  <si>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</si>
  <si>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</si>
  <si>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</si>
  <si>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</si>
  <si>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</si>
  <si>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</si>
  <si>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</si>
  <si>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</si>
  <si>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</si>
  <si>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</si>
  <si>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</si>
  <si>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</si>
  <si>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</si>
  <si>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</si>
  <si>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</si>
  <si>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</si>
  <si>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</si>
  <si>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</si>
  <si>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</si>
  <si>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</si>
  <si>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</si>
  <si>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</si>
  <si>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</si>
  <si>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</si>
  <si>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</si>
  <si>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</si>
  <si>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</si>
  <si>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</si>
  <si>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</si>
  <si>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</si>
  <si>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</si>
  <si>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</si>
  <si>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</si>
  <si>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</si>
  <si>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</si>
  <si>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</si>
  <si>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</si>
  <si>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</si>
  <si>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</si>
  <si>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</si>
  <si>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</si>
  <si>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</si>
  <si>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</si>
  <si>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</si>
  <si>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</si>
  <si>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</si>
  <si>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</si>
  <si>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</si>
  <si>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</si>
  <si>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</si>
  <si>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</si>
  <si>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</si>
  <si>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</si>
  <si>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</si>
  <si>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</si>
  <si>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</si>
  <si>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</si>
  <si>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</si>
  <si>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</si>
  <si>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</si>
  <si>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</si>
  <si>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</si>
  <si>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</si>
  <si>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</si>
  <si>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</si>
  <si>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</si>
  <si>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</si>
  <si>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</si>
  <si>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</si>
  <si>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</si>
  <si>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</si>
  <si>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</si>
  <si>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</si>
  <si>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</si>
  <si>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</si>
  <si>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</si>
  <si>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</si>
  <si>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</si>
  <si>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</si>
  <si>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</si>
  <si>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</si>
  <si>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</si>
  <si>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</si>
  <si>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</si>
  <si>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</si>
  <si>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</si>
  <si>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</si>
  <si>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</si>
  <si>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</si>
  <si>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</si>
  <si>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</si>
  <si>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</si>
  <si>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</si>
  <si>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</si>
  <si>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</si>
  <si>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</si>
  <si>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</si>
  <si>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</si>
  <si>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</si>
  <si>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</si>
  <si>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</si>
  <si>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</si>
  <si>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</si>
  <si>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</si>
  <si>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</si>
  <si>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</si>
  <si>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</si>
  <si>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</si>
  <si>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</si>
  <si>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</si>
  <si>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</si>
  <si>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</si>
  <si>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</si>
  <si>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</si>
  <si>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</si>
  <si>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</si>
  <si>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</si>
  <si>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</si>
  <si>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</si>
  <si>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</si>
  <si>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</si>
  <si>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</si>
  <si>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</si>
  <si>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</si>
  <si>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</si>
  <si>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</si>
  <si>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</si>
  <si>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</si>
  <si>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</si>
  <si>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</si>
  <si>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</si>
  <si>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</si>
  <si>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</si>
  <si>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</si>
  <si>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</si>
  <si>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</si>
  <si>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</si>
  <si>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</si>
  <si>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</si>
  <si>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</si>
  <si>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</si>
  <si>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</si>
  <si>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</si>
  <si>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</si>
  <si>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</si>
  <si>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</si>
  <si>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</si>
  <si>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</si>
  <si>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</si>
  <si>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</si>
  <si>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</si>
  <si>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</si>
  <si>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</si>
  <si>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</si>
  <si>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</si>
  <si>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</si>
  <si>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</si>
  <si>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</si>
  <si>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</si>
  <si>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</si>
  <si>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</si>
  <si>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</si>
  <si>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</si>
  <si>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</si>
  <si>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</si>
  <si>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</si>
  <si>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</si>
  <si>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</si>
  <si>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</si>
  <si>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</si>
  <si>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</si>
  <si>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</si>
  <si>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</si>
  <si>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</si>
  <si>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</si>
  <si>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</si>
  <si>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</si>
  <si>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</si>
  <si>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</si>
  <si>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</si>
  <si>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</si>
  <si>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</si>
  <si>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</si>
  <si>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</si>
  <si>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</si>
  <si>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</si>
  <si>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</si>
  <si>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</si>
  <si>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</si>
  <si>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</si>
  <si>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</si>
  <si>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</si>
  <si>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</si>
  <si>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</si>
  <si>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</si>
  <si>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</si>
  <si>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</si>
  <si>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</si>
  <si>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</si>
  <si>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</si>
  <si>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</si>
  <si>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</si>
  <si>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</si>
  <si>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</si>
  <si>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</si>
  <si>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</si>
  <si>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</si>
  <si>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</si>
  <si>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</si>
  <si>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</si>
  <si>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</si>
  <si>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</si>
  <si>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</si>
  <si>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</si>
  <si>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</si>
  <si>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</si>
  <si>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</si>
  <si>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</si>
  <si>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</si>
  <si>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</si>
  <si>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</si>
  <si>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</si>
  <si>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</si>
  <si>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</si>
  <si>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</si>
  <si>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</si>
  <si>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</si>
  <si>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</si>
  <si>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</si>
  <si>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</si>
  <si>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</si>
  <si>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</si>
  <si>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</si>
  <si>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</si>
  <si>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</si>
  <si>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</si>
  <si>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</si>
  <si>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</si>
  <si>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</si>
  <si>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</si>
  <si>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</si>
  <si>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</si>
  <si>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</si>
  <si>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</si>
  <si>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</si>
  <si>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</si>
  <si>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</si>
  <si>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</si>
  <si>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</si>
  <si>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</si>
  <si>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</si>
  <si>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</si>
  <si>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</si>
  <si>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</si>
  <si>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</si>
  <si>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</si>
  <si>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</si>
  <si>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</si>
  <si>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</si>
  <si>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</si>
  <si>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</si>
  <si>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</si>
  <si>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</si>
  <si>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</si>
  <si>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</si>
  <si>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</si>
  <si>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</si>
  <si>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</si>
  <si>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</si>
  <si>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</si>
  <si>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</si>
  <si>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</si>
  <si>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</si>
  <si>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</si>
  <si>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</si>
  <si>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</si>
  <si>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</si>
  <si>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</si>
  <si>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</si>
  <si>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</si>
  <si>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</si>
  <si>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</si>
  <si>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</si>
  <si>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</si>
  <si>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</si>
  <si>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</si>
  <si>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</si>
  <si>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</si>
  <si>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</si>
  <si>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</si>
  <si>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</si>
  <si>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</si>
  <si>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</si>
  <si>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</si>
  <si>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</si>
  <si>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</si>
  <si>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</si>
  <si>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</si>
  <si>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</si>
  <si>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</si>
  <si>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</si>
  <si>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</si>
  <si>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</si>
  <si>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</si>
  <si>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</si>
  <si>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</si>
  <si>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</si>
  <si>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</si>
  <si>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</si>
  <si>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</si>
  <si>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</si>
  <si>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</si>
  <si>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</si>
  <si>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</si>
  <si>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</si>
  <si>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</si>
  <si>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</si>
  <si>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</si>
  <si>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</si>
  <si>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</si>
  <si>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</si>
  <si>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</si>
  <si>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</si>
  <si>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</si>
  <si>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</si>
  <si>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</si>
  <si>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</si>
  <si>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</si>
  <si>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</si>
  <si>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</si>
  <si>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</si>
  <si>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</si>
  <si>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</si>
  <si>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</si>
  <si>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</si>
  <si>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</si>
  <si>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</si>
  <si>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</si>
  <si>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</si>
  <si>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</si>
  <si>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</si>
  <si>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</si>
  <si>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</si>
  <si>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</si>
  <si>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</si>
  <si>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</si>
  <si>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</si>
  <si>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</si>
  <si>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</si>
  <si>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</si>
  <si>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</si>
  <si>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</si>
  <si>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</si>
  <si>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</si>
  <si>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</si>
  <si>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</si>
  <si>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</si>
  <si>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</si>
  <si>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</si>
  <si>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</si>
  <si>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</si>
  <si>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</si>
  <si>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</si>
  <si>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</si>
  <si>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</si>
  <si>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</si>
  <si>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</si>
  <si>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</si>
  <si>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</si>
  <si>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</si>
  <si>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</si>
  <si>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</si>
  <si>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</si>
  <si>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</si>
  <si>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</si>
  <si>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</si>
  <si>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</si>
  <si>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</si>
  <si>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</si>
  <si>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</si>
  <si>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</si>
  <si>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</si>
  <si>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</si>
  <si>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</si>
  <si>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</si>
  <si>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</si>
  <si>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</si>
  <si>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</si>
  <si>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</si>
  <si>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</si>
  <si>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</si>
  <si>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</si>
  <si>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</si>
  <si>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</si>
  <si>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</si>
  <si>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</si>
  <si>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</si>
  <si>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</si>
  <si>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</si>
  <si>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</si>
  <si>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</si>
  <si>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</si>
  <si>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</si>
  <si>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</si>
  <si>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</si>
  <si>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</si>
  <si>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</si>
  <si>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</si>
  <si>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</si>
  <si>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</si>
  <si>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</si>
  <si>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</si>
  <si>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</si>
  <si>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</si>
  <si>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</si>
  <si>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</si>
  <si>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</si>
  <si>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</si>
  <si>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</si>
  <si>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</si>
  <si>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</si>
  <si>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</si>
  <si>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</si>
  <si>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</si>
  <si>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</si>
  <si>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</si>
  <si>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</si>
  <si>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</si>
  <si>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</si>
  <si>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</si>
  <si>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</si>
  <si>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</si>
  <si>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</si>
  <si>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</si>
  <si>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</si>
  <si>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</si>
  <si>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</si>
  <si>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</si>
  <si>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</si>
  <si>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</si>
  <si>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</si>
  <si>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</si>
  <si>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</si>
  <si>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</si>
  <si>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</si>
  <si>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</si>
  <si>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</si>
  <si>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</si>
  <si>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</si>
  <si>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</si>
  <si>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</si>
  <si>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</si>
  <si>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</si>
  <si>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</si>
  <si>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</si>
  <si>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</si>
  <si>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</si>
  <si>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</si>
  <si>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</si>
  <si>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</si>
  <si>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</si>
  <si>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</si>
  <si>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</si>
  <si>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</si>
  <si>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</si>
  <si>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</si>
  <si>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</si>
  <si>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</si>
  <si>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</si>
  <si>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</si>
  <si>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</si>
  <si>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</si>
  <si>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</si>
  <si>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</si>
  <si>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</si>
  <si>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</si>
  <si>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</si>
  <si>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</si>
  <si>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</si>
  <si>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</si>
  <si>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</si>
  <si>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</si>
  <si>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</si>
  <si>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</si>
  <si>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</si>
  <si>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</si>
  <si>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</si>
  <si>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</si>
  <si>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</si>
  <si>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</si>
  <si>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</si>
  <si>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</si>
  <si>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</si>
  <si>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</si>
  <si>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</si>
  <si>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</si>
  <si>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</si>
  <si>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</si>
  <si>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</si>
  <si>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</si>
  <si>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</si>
  <si>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</si>
  <si>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</si>
  <si>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</si>
  <si>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</si>
  <si>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</si>
  <si>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</si>
  <si>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</si>
  <si>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</si>
  <si>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</si>
  <si>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</si>
  <si>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</si>
  <si>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</si>
  <si>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</si>
  <si>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</si>
  <si>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</si>
  <si>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</si>
  <si>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</si>
  <si>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</si>
  <si>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</si>
  <si>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</si>
  <si>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</si>
  <si>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</si>
  <si>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</si>
  <si>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</si>
  <si>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</si>
  <si>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</si>
  <si>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</si>
  <si>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</si>
  <si>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</si>
  <si>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</si>
  <si>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</si>
  <si>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</si>
  <si>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</si>
  <si>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</si>
  <si>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</si>
  <si>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</si>
  <si>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</si>
  <si>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</si>
  <si>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</si>
  <si>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</si>
  <si>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</si>
  <si>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</si>
  <si>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</si>
  <si>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</si>
  <si>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</si>
  <si>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</si>
  <si>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</si>
  <si>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</si>
  <si>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</si>
  <si>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</si>
  <si>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</si>
  <si>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</si>
  <si>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</si>
  <si>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</si>
  <si>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</si>
  <si>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</si>
  <si>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</si>
  <si>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</si>
  <si>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</si>
  <si>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</si>
  <si>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</si>
  <si>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</si>
  <si>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</si>
  <si>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</si>
  <si>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</si>
  <si>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</si>
  <si>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</si>
  <si>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</si>
  <si>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</si>
  <si>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</si>
  <si>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</si>
  <si>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</si>
  <si>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</si>
  <si>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</si>
  <si>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</si>
  <si>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</si>
  <si>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</si>
  <si>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</si>
  <si>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</si>
  <si>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</si>
  <si>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</si>
  <si>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</si>
  <si>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</si>
  <si>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</si>
  <si>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</si>
  <si>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</si>
  <si>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</si>
  <si>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</si>
  <si>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</si>
  <si>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</si>
  <si>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</si>
  <si>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</si>
  <si>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</si>
  <si>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</si>
  <si>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</si>
  <si>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</si>
  <si>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</si>
  <si>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</si>
  <si>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</si>
  <si>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</si>
  <si>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</si>
  <si>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</si>
  <si>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</si>
  <si>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</si>
  <si>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</si>
  <si>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PCM-20251120-00002029</t>
  </si>
  <si>
    <t xml:space="preserve">ETA 40 min </t>
  </si>
  <si>
    <t xml:space="preserve"> </t>
  </si>
  <si>
    <t xml:space="preserve"> PCM-20250215-00000830 </t>
  </si>
  <si>
    <t>LTE site still down and  site located in aramco area access issue need special permission</t>
  </si>
  <si>
    <t>PCM-20251120-00001985</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</si>
  <si>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</si>
  <si>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</si>
  <si>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</si>
  <si>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</si>
  <si>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</si>
  <si>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</si>
  <si>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</si>
  <si>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</si>
  <si>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</si>
  <si>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</si>
  <si>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</si>
  <si>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TT-20251120-02048</t>
  </si>
  <si>
    <t>site under night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</si>
</sst>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1" totalsRowShown="0" headerRowDxfId="15" dataDxfId="14" headerRowBorderDxfId="12" tableBorderDxfId="13">
  <autoFilter ref="A1:L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318.91584872685053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45981.864274652777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45981.864274652777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45981.864274652777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45981.864274652777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45981.864274652777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45981.864274652777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45981.864274652777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45981.864274652777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45981.864274652777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45981.864274652777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45981.864274652777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45981.864274652777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45981.864274652777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45981.864274652777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45981.864274652777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45981.864274652777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45981.864274652777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45981.864274652777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45981.864274652777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45981.864274652777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45981.864274652777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45981.864274652777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45981.864274652777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45981.864274652777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45981.864274652777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45981.864274652777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45981.864274652777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45981.864274652777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45981.864274652777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45981.864274652777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45981.864274652777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45981.864274652777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45981.864274652777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45981.864274652777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45981.864274652777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45981.864274652777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45981.864274652777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45981.864274652777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45981.864274652777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45981.864274652777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45981.864274652777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45981.864274652777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45981.864274652777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45981.864274652777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45981.864274652777</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45981.864274652777</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45981.864274652777</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45981.864274652777</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45981.864274652777</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A17F24CE-35B3-414D-8A6F-04BA460DE6C8}"/>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tabSelected="1" workbookViewId="0">
      <pane ySplit="1" topLeftCell="J9"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156.86443668981519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27476</v>
      </c>
      <c r="E4" s="84" t="s">
        <v>39021</v>
      </c>
      <c r="F4" s="103">
        <v>45981.825185185182</v>
      </c>
      <c r="G4" s="104">
        <f ca="1">IFERROR(NOW()-F4,"-")</f>
        <v>3.9089467594749294E-2</v>
      </c>
      <c r="H4" s="103">
        <v>45981.818935185183</v>
      </c>
      <c r="I4" s="18" t="str">
        <f>IFERROR(VLOOKUP(D4,DB!A:F,6,0),"")</f>
        <v>SCECO-Rental-Genset</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45981.864274652777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45981.864274652777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45981.864274652777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45981.864274652777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45981.864274652777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45981.864274652777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45981.864274652777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45981.864274652777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45981.864274652777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45981.864274652777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45981.864274652777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45981.864274652777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45981.864274652777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45981.864274652777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45981.864274652777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45981.864274652777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45981.864274652777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45981.864274652777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45981.864274652777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45981.864274652777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45981.864274652777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45981.864274652777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45981.864274652777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45981.864274652777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45981.864274652777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45981.864274652777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45981.864274652777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45981.864274652777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45981.864274652777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45981.864274652777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45981.864274652777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45981.864274652777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45981.864274652777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45981.864274652777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45981.864274652777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45981.864274652777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45981.864274652777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45981.864274652777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45981.864274652777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45981.864274652777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45981.864274652777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45981.864274652777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45981.864274652777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45981.864274652777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45981.864274652777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45981.864274652777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45981.864274652777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45981.864274652777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45981.864274652777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45981.864274652777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45981.864274652777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45981.864274652777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45981.864274652777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45981.864274652777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45981.864274652777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45981.864274652777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45981.864274652777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45981.864274652777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45981.864274652777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45981.864274652777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45981.864274652777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45981.864274652777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45981.864274652777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45981.864274652777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45981.864274652777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45981.864274652777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45981.864274652777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45981.864274652777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45981.864274652777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45981.864274652777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45981.864274652777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45981.864274652777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45981.864274652777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45981.864274652777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45981.864274652777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45981.864274652777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45981.864274652777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45981.864274652777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45981.864274652777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45981.864274652777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45981.864274652777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45981.864274652777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45981.864274652777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45981.864274652777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45981.864274652777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45981.864274652777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45981.864274652777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45981.864274652777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45981.864274652777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45981.864274652777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45981.864274652777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45981.864274652777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45981.864274652777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45981.864274652777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45981.864274652777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45981.864274652777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45981.864274652777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45981.864274652777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45981.864274652777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45981.864274652777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45981.864274652777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45981.864274652777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45981.864274652777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45981.864274652777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45981.864274652777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45981.864274652777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45981.864274652777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45981.864274652777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45981.864274652777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45981.864274652777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45981.864274652777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45981.864274652777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45981.864274652777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45981.864274652777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45981.864274652777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45981.864274652777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45981.864274652777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45981.864274652777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45981.864274652777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45981.864274652777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45981.864274652777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45981.864274652777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45981.864274652777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45981.864274652777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45981.864274652777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45981.864274652777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45981.864274652777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45981.864274652777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45981.864274652777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45981.864274652777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45981.864274652777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45981.864274652777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45981.864274652777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45981.864274652777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45981.864274652777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45981.864274652777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45981.864274652777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45981.864274652777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45981.864274652777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45981.864274652777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45981.864274652777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45981.864274652777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45981.864274652777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45981.864274652777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45981.864274652777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45981.864274652777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45981.864274652777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45981.864274652777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45981.864274652777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45981.864274652777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45981.864274652777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45981.864274652777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45981.864274652777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45981.864274652777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45981.864274652777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45981.864274652777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45981.864274652777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45981.864274652777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45981.864274652777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45981.864274652777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45981.864274652777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45981.864274652777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45981.864274652777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45981.864274652777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45981.864274652777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45981.864274652777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45981.864274652777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45981.864274652777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45981.864274652777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45981.864274652777</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45981.864274652777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45981.864274652777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45981.864274652777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45981.864274652777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45981.864274652777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45981.864274652777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45981.864274652777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45981.864274652777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45981.864274652777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45981.864274652777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45981.864274652777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45981.864274652777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45981.864274652777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45981.864274652777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45981.864274652777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45981.864274652777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45981.864274652777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45981.864274652777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45981.864274652777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45981.864274652777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45981.864274652777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45981.864274652777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45981.864274652777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45981.864274652777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45981.864274652777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45981.864274652777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45981.864274652777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45981.864274652777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45981.864274652777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45981.864274652777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45981.864274652777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45981.864274652777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45981.864274652777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45981.864274652777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45981.864274652777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45981.864274652777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45981.864274652777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45981.864274652777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45981.864274652777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45981.864274652777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45981.864274652777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45981.864274652777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45981.864274652777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45981.864274652777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45981.864274652777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45981.864274652777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45981.864274652777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45981.864274652777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45981.864274652777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45981.864274652777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45981.864274652777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45981.864274652777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45981.864274652777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45981.864274652777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45981.864274652777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45981.864274652777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45981.864274652777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45981.864274652777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45981.864274652777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45981.864274652777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45981.864274652777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45981.864274652777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45981.864274652777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45981.864274652777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45981.864274652777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45981.864274652777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45981.864274652777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45981.864274652777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45981.864274652777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45981.864274652777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45981.864274652777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45981.864274652777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45981.864274652777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45981.864274652777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45981.864274652777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45981.864274652777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45981.864274652777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45981.864274652777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45981.864274652777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45981.864274652777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45981.864274652777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45981.864274652777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45981.864274652777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45981.864274652777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45981.864274652777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45981.864274652777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45981.864274652777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45981.864274652777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45981.864274652777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45981.864274652777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45981.864274652777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45981.864274652777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45981.864274652777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45981.864274652777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45981.864274652777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45981.864274652777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45981.864274652777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45981.864274652777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45981.864274652777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45981.864274652777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45981.864274652777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45981.864274652777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45981.864274652777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45981.864274652777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45981.864274652777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45981.864274652777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45981.864274652777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45981.864274652777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45981.864274652777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45981.864274652777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45981.864274652777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45981.864274652777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45981.864274652777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45981.864274652777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45981.864274652777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45981.864274652777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45981.864274652777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45981.864274652777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45981.864274652777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45981.864274652777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45981.864274652777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45981.864274652777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45981.864274652777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45981.864274652777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45981.864274652777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45981.864274652777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45981.864274652777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45981.864274652777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45981.864274652777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45981.864274652777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45981.864274652777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45981.864274652777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45981.864274652777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45981.864274652777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45981.864274652777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45981.864274652777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45981.864274652777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45981.864274652777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45981.864274652777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45981.864274652777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45981.864274652777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45981.864274652777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45981.864274652777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45981.864274652777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45981.864274652777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45981.864274652777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45981.864274652777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45981.864274652777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45981.864274652777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45981.864274652777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45981.864274652777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45981.864274652777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45981.864274652777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45981.864274652777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45981.864274652777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45981.864274652777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45981.864274652777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45981.864274652777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45981.864274652777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45981.864274652777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45981.864274652777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45981.864274652777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45981.864274652777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45981.864274652777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45981.864274652777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45981.864274652777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45981.864274652777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45981.864274652777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45981.864274652777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45981.864274652777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45981.864274652777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45981.864274652777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45981.864274652777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45981.864274652777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45981.864274652777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45981.864274652777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45981.864274652777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45981.864274652777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45981.864274652777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45981.864274652777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45981.864274652777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45981.864274652777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45981.864274652777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45981.864274652777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45981.864274652777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45981.864274652777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45981.864274652777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45981.864274652777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45981.864274652777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45981.864274652777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45981.864274652777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45981.864274652777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45981.864274652777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45981.864274652777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45981.864274652777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45981.864274652777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45981.864274652777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45981.864274652777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45981.864274652777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45981.864274652777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45981.864274652777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45981.864274652777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45981.864274652777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45981.864274652777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45981.864274652777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45981.864274652777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45981.864274652777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45981.864274652777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45981.864274652777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45981.864274652777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45981.864274652777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45981.864274652777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45981.864274652777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45981.864274652777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45981.864274652777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45981.864274652777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45981.864274652777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45981.864274652777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45981.864274652777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45981.864274652777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45981.864274652777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45981.864274652777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45981.864274652777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45981.864274652777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45981.864274652777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45981.864274652777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45981.864274652777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45981.864274652777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45981.864274652777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45981.864274652777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45981.864274652777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45981.864274652777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45981.864274652777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45981.864274652777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45981.864274652777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45981.864274652777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45981.864274652777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45981.864274652777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45981.864274652777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45981.864274652777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45981.864274652777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45981.864274652777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45981.864274652777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45981.864274652777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45981.864274652777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45981.864274652777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45981.864274652777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45981.864274652777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45981.864274652777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45981.864274652777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45981.864274652777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45981.864274652777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45981.864274652777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45981.864274652777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45981.864274652777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45981.864274652777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45981.864274652777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45981.864274652777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45981.864274652777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45981.864274652777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45981.864274652777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45981.864274652777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45981.864274652777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45981.864274652777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45981.864274652777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45981.864274652777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45981.864274652777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45981.864274652777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45981.864274652777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45981.864274652777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45981.864274652777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45981.864274652777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45981.864274652777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45981.864274652777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45981.864274652777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45981.864274652777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45981.864274652777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45981.864274652777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45981.864274652777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45981.864274652777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45981.864274652777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45981.864274652777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45981.864274652777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45981.864274652777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45981.864274652777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45981.864274652777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45981.864274652777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45981.864274652777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45981.864274652777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45981.864274652777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45981.864274652777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45981.864274652777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45981.864274652777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45981.864274652777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45981.864274652777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45981.864274652777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45981.864274652777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45981.864274652777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45981.864274652777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45981.864274652777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45981.864274652777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45981.864274652777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45981.864274652777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45981.864274652777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45981.864274652777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45981.864274652777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45981.864274652777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45981.864274652777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45981.864274652777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45981.864274652777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45981.864274652777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45981.864274652777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45981.864274652777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45981.864274652777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45981.864274652777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45981.864274652777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45981.864274652777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45981.864274652777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45981.864274652777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45981.864274652777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45981.864274652777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45981.864274652777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45981.864274652777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45981.864274652777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45981.864274652777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45981.864274652777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45981.864274652777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45981.864274652777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45981.864274652777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45981.864274652777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45981.864274652777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45981.864274652777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45981.864274652777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45981.864274652777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45981.864274652777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45981.864274652777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45981.864274652777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45981.864274652777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45981.864274652777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45981.864274652777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45981.864274652777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45981.864274652777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45981.864274652777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45981.864274652777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45981.864274652777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45981.864274652777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45981.864274652777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45981.864274652777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45981.864274652777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45981.864274652777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45981.864274652777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45981.864274652777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45981.864274652777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45981.864274652777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45981.864274652777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45981.864274652777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45981.864274652777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45981.864274652777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45981.864274652777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45981.864274652777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45981.864274652777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45981.864274652777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45981.864274652777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45981.864274652777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45981.864274652777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45981.864274652777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45981.864274652777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45981.864274652777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45981.864274652777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45981.864274652777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45981.864274652777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45981.864274652777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45981.864274652777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45981.864274652777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45981.864274652777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45981.864274652777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45981.864274652777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45981.864274652777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45981.864274652777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45981.864274652777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45981.864274652777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45981.864274652777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45981.864274652777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45981.864274652777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45981.864274652777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45981.864274652777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45981.864274652777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45981.864274652777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45981.864274652777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45981.864274652777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45981.864274652777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45981.864274652777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45981.864274652777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45981.864274652777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45981.864274652777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45981.864274652777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45981.864274652777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45981.864274652777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45981.864274652777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45981.864274652777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45981.864274652777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45981.864274652777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45981.864274652777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45981.864274652777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45981.864274652777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45981.864274652777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45981.864274652777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45981.864274652777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45981.864274652777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45981.864274652777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45981.864274652777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45981.864274652777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45981.864274652777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45981.864274652777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45981.864274652777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45981.864274652777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45981.864274652777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45981.864274652777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45981.864274652777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45981.864274652777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45981.864274652777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45981.864274652777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45981.864274652777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45981.864274652777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45981.864274652777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45981.864274652777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45981.864274652777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45981.864274652777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45981.864274652777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45981.864274652777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45981.864274652777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45981.864274652777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45981.864274652777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45981.864274652777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45981.864274652777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45981.864274652777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45981.864274652777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45981.864274652777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45981.864274652777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45981.864274652777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45981.864274652777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45981.864274652777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45981.864274652777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45981.864274652777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45981.864274652777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45981.864274652777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45981.864274652777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45981.864274652777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45981.864274652777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45981.864274652777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45981.864274652777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45981.864274652777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45981.864274652777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45981.864274652777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45981.864274652777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45981.864274652777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45981.864274652777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45981.864274652777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45981.864274652777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45981.864274652777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45981.864274652777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45981.864274652777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45981.864274652777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45981.864274652777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45981.864274652777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45981.864274652777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45981.864274652777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45981.864274652777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45981.864274652777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45981.864274652777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45981.864274652777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45981.864274652777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45981.864274652777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45981.864274652777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45981.864274652777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45981.864274652777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45981.864274652777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45981.864274652777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45981.864274652777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45981.864274652777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45981.864274652777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45981.864274652777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45981.864274652777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45981.864274652777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45981.864274652777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45981.864274652777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45981.864274652777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45981.864274652777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45981.864274652777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45981.864274652777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45981.864274652777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45981.864274652777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45981.864274652777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45981.864274652777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45981.864274652777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45981.864274652777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45981.864274652777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45981.864274652777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45981.864274652777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45981.864274652777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45981.864274652777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45981.864274652777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45981.864274652777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45981.864274652777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45981.864274652777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45981.864274652777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45981.864274652777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45981.864274652777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45981.864274652777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45981.864274652777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45981.864274652777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45981.864274652777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45981.864274652777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45981.864274652777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45981.864274652777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45981.864274652777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45981.864274652777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45981.864274652777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45981.864274652777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45981.864274652777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45981.864274652777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45981.864274652777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45981.864274652777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45981.864274652777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45981.864274652777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45981.864274652777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45981.864274652777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45981.864274652777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45981.864274652777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45981.864274652777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45981.864274652777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45981.864274652777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45981.864274652777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45981.864274652777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45981.864274652777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45981.864274652777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45981.864274652777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45981.864274652777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45981.864274652777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45981.864274652777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45981.864274652777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45981.864274652777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45981.864274652777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45981.864274652777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45981.864274652777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45981.864274652777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45981.864274652777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45981.864274652777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45981.864274652777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45981.864274652777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45981.864274652777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45981.864274652777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45981.864274652777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45981.864274652777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45981.864274652777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45981.864274652777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45981.864274652777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45981.864274652777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45981.864274652777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45981.864274652777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45981.864274652777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45981.864274652777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45981.864274652777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45981.864274652777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45981.864274652777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45981.864274652777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45981.864274652777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45981.864274652777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45981.864274652777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45981.864274652777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45981.864274652777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45981.864274652777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45981.864274652777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45981.864274652777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45981.864274652777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45981.864274652777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45981.864274652777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45981.864274652777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45981.864274652777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45981.864274652777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45981.864274652777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45981.864274652777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45981.864274652777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45981.864274652777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45981.864274652777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45981.864274652777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45981.864274652777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45981.864274652777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45981.864274652777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45981.864274652777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45981.864274652777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45981.864274652777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45981.864274652777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45981.864274652777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45981.864274652777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45981.864274652777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45981.864274652777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45981.864274652777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45981.864274652777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45981.864274652777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45981.864274652777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45981.864274652777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45981.864274652777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45981.864274652777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45981.864274652777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45981.864274652777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45981.864274652777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45981.864274652777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45981.864274652777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45981.864274652777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45981.864274652777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45981.864274652777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45981.864274652777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45981.864274652777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45981.864274652777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45981.864274652777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45981.864274652777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45981.864274652777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45981.864274652777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45981.864274652777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45981.864274652777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45981.864274652777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45981.864274652777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45981.864274652777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45981.864274652777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45981.864274652777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45981.864274652777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45981.864274652777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45981.864274652777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45981.864274652777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45981.864274652777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45981.864274652777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45981.864274652777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45981.864274652777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45981.864274652777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45981.864274652777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45981.864274652777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45981.864274652777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45981.864274652777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45981.864274652777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45981.864274652777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45981.864274652777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45981.864274652777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45981.864274652777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45981.864274652777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45981.864274652777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45981.864274652777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45981.864274652777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45981.864274652777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45981.864274652777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45981.864274652777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45981.864274652777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45981.864274652777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45981.864274652777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45981.864274652777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45981.864274652777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45981.864274652777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45981.864274652777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45981.864274652777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45981.864274652777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45981.864274652777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45981.864274652777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45981.864274652777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45981.864274652777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45981.864274652777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45981.864274652777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45981.864274652777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45981.864274652777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45981.864274652777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45981.864274652777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45981.864274652777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45981.864274652777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45981.864274652777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45981.864274652777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45981.864274652777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45981.864274652777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45981.864274652777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45981.864274652777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45981.864274652777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45981.864274652777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45981.864274652777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45981.864274652777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45981.864274652777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45981.864274652777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45981.864274652777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45981.864274652777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45981.864274652777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45981.864274652777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45981.864274652777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45981.864274652777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45981.864274652777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45981.864274652777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45981.864274652777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45981.864274652777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45981.864274652777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45981.864274652777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45981.864274652777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45981.864274652777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45981.864274652777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45981.864274652777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45981.864274652777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45981.864274652777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45981.864274652777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45981.864274652777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45981.864274652777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45981.864274652777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45981.864274652777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45981.864274652777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45981.864274652777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45981.864274652777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45981.864274652777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45981.864274652777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45981.864274652777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45981.864274652777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45981.864274652777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45981.864274652777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45981.864274652777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45981.864274652777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45981.864274652777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45981.864274652777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45981.864274652777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45981.864274652777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45981.864274652777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45981.864274652777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45981.864274652777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45981.864274652777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45981.864274652777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45981.864274652777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45981.864274652777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45981.864274652777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45981.864274652777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45981.864274652777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45981.864274652777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45981.864274652777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45981.864274652777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45981.864274652777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45981.864274652777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45981.864274652777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45981.864274652777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45981.864274652777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45981.864274652777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45981.864274652777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45981.864274652777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45981.864274652777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45981.864274652777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45981.864274652777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45981.864274652777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45981.864274652777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45981.864274652777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45981.864274652777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45981.864274652777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45981.864274652777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45981.864274652777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45981.864274652777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45981.864274652777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45981.864274652777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45981.864274652777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45981.864274652777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45981.864274652777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45981.864274652777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45981.864274652777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45981.864274652777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45981.864274652777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45981.864274652777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45981.864274652777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45981.864274652777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45981.864274652777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45981.864274652777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45981.864274652777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45981.864274652777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45981.864274652777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45981.864274652777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45981.864274652777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45981.864274652777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45981.864274652777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45981.864274652777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45981.864274652777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45981.864274652777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45981.864274652777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45981.864274652777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45981.864274652777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45981.864274652777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45981.864274652777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45981.864274652777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45981.864274652777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45981.864274652777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45981.864274652777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45981.864274652777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45981.864274652777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45981.864274652777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45981.864274652777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45981.864274652777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45981.864274652777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45981.864274652777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45981.864274652777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45981.864274652777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45981.864274652777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45981.864274652777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45981.864274652777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45981.864274652777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45981.864274652777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45981.864274652777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45981.864274652777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45981.864274652777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45981.864274652777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45981.864274652777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45981.864274652777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45981.864274652777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45981.864274652777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45981.864274652777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45981.864274652777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45981.864274652777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45981.864274652777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45981.864274652777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45981.864274652777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45981.864274652777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45981.864274652777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45981.864274652777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45981.864274652777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45981.864274652777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45981.864274652777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45981.864274652777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45981.864274652777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45981.864274652777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45981.864274652777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45981.864274652777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45981.864274652777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45981.864274652777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45981.864274652777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45981.864274652777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45981.864274652777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45981.864274652777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45981.864274652777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45981.864274652777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45981.864274652777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45981.864274652777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45981.864274652777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45981.864274652777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45981.864274652777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45981.864274652777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45981.864274652777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45981.864274652777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45981.864274652777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45981.864274652777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45981.864274652777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45981.864274652777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45981.864274652777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45981.864274652777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45981.864274652777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45981.864274652777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45981.864274652777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45981.864274652777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45981.864274652777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45981.864274652777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45981.864274652777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45981.864274652777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45981.864274652777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45981.864274652777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45981.864274652777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45981.864274652777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45981.864274652777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45981.864274652777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45981.864274652777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45981.864274652777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45981.864274652777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45981.864274652777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45981.864274652777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45981.864274652777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45981.864274652777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45981.864274652777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45981.864274652777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45981.864274652777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45981.864274652777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45981.864274652777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45981.864274652777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45981.864274652777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45981.864274652777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45981.864274652777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45981.864274652777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45981.864274652777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45981.864274652777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45981.864274652777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45981.864274652777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45981.864274652777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45981.864274652777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45981.864274652777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45981.864274652777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45981.864274652777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45981.864274652777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45981.864274652777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45981.864274652777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45981.864274652777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45981.864274652777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45981.864274652777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45981.864274652777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45981.864274652777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45981.864274652777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45981.864274652777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45981.864274652777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45981.864274652777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45981.864274652777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45981.864274652777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45981.864274652777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45981.864274652777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45981.864274652777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45981.864274652777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45981.864274652777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45981.864274652777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45981.864274652777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45981.864274652777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45981.864274652777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45981.864274652777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45981.864274652777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45981.864274652777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45981.864274652777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45981.864274652777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45981.864274652777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45981.864274652777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45981.864274652777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45981.864274652777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45981.864274652777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45981.864274652777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45981.864274652777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45981.864274652777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45981.864274652777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45981.864274652777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45981.864274652777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45981.864274652777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45981.864274652777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45981.864274652777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45981.864274652777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45981.864274652777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45981.864274652777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45981.864274652777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45981.864274652777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45981.864274652777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45981.864274652777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45981.864274652777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45981.864274652777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45981.864274652777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45981.864274652777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45981.864274652777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45981.864274652777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45981.864274652777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45981.864274652777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45981.864274652777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45981.864274652777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45981.864274652777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45981.864274652777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45981.864274652777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45981.864274652777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45981.864274652777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45981.864274652777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45981.864274652777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45981.864274652777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45981.864274652777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45981.864274652777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45981.864274652777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45981.864274652777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45981.864274652777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45981.864274652777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45981.864274652777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45981.864274652777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45981.864274652777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45981.864274652777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45981.864274652777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45981.864274652777</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278.38355706018046</v>
      </c>
      <c r="H2" s="95">
        <v>45703.474768518521</v>
      </c>
      <c r="I2" s="95" t="str">
        <f>IFERROR(VLOOKUP(D2,DB!A:F,6,0),"")</f>
        <v>SCECO</v>
      </c>
      <c r="J2" s="95" t="str">
        <f>IFERROR(VLOOKUP(D2,DB!A:G,7,0),"")</f>
        <v>Dead</v>
      </c>
      <c r="K2" s="97" t="s">
        <v>39109</v>
      </c>
      <c r="L2" s="91" t="str">
        <f>IFERROR(VLOOKUP(D2,DB!A:I,9,0),"")</f>
        <v>Latis</v>
      </c>
    </row>
    <row r="3" spans="1:16" ht="15" customHeight="1">
      <c r="A3" s="113" t="s">
        <v>39110</v>
      </c>
      <c r="B3" s="113" t="str">
        <f>IFERROR(VLOOKUP(D3,DB!A:K,11,0),"")</f>
        <v>R4</v>
      </c>
      <c r="C3" s="93">
        <v>1</v>
      </c>
      <c r="D3" s="91" t="s">
        <v>30679</v>
      </c>
      <c r="E3" s="94" t="s">
        <v>39021</v>
      </c>
      <c r="F3" s="95">
        <v>45981.808842592596</v>
      </c>
      <c r="G3" s="96">
        <f t="shared" ref="G3:G34" ca="1" si="0">IFERROR(NOW()-F3,"")</f>
        <v>5.5432060180464759E-2</v>
      </c>
      <c r="H3" s="95">
        <v>45981.782187500001</v>
      </c>
      <c r="I3" s="113" t="str">
        <f>IFERROR(VLOOKUP(D3,DB!A:F,6,0),"")</f>
        <v>SCECO</v>
      </c>
      <c r="J3" s="113" t="str">
        <f>IFERROR(VLOOKUP(D3,DB!A:G,7,0),"")</f>
        <v>Dead</v>
      </c>
      <c r="K3" s="97" t="s">
        <v>39111</v>
      </c>
      <c r="L3" s="91" t="str">
        <f>IFERROR(VLOOKUP(D3,DB!A:I,9,0),"")</f>
        <v>Latis</v>
      </c>
    </row>
    <row r="4" spans="1:16" ht="15" customHeight="1">
      <c r="A4" s="113"/>
      <c r="B4" s="113" t="str">
        <f>IFERROR(VLOOKUP(D4,DB!A:K,11,0),"")</f>
        <v/>
      </c>
      <c r="C4" s="93"/>
      <c r="D4" s="91"/>
      <c r="E4" s="94"/>
      <c r="F4" s="95"/>
      <c r="G4" s="96">
        <f t="shared" ca="1" si="0"/>
        <v>45981.864274652777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45981.864274652777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45981.864274652777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45981.864274652777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45981.864274652777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45981.864274652777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45981.864274652777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45981.864274652777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45981.864274652777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45981.864274652777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45981.864274652777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45981.864274652777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45981.864274652777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45981.864274652777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45981.864274652777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45981.864274652777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45981.864274652777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45981.864274652777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45981.864274652777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45981.864274652777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45981.864274652777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45981.864274652777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45981.864274652777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45981.864274652777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45981.864274652777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45981.864274652777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45981.864274652777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45981.864274652777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45981.864274652777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45981.864274652777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45981.864274652777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ref="G35:G98" ca="1" si="1">IFERROR(NOW()-F35,"")</f>
        <v>45981.864274652777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45981.864274652777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45981.864274652777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45981.864274652777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45981.864274652777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45981.864274652777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45981.864274652777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45981.864274652777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45981.864274652777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45981.864274652777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45981.864274652777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45981.864274652777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45981.864274652777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45981.864274652777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45981.864274652777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45981.864274652777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45981.864274652777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45981.864274652777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45981.864274652777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45981.864274652777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45981.864274652777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45981.864274652777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45981.864274652777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45981.864274652777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45981.864274652777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45981.864274652777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45981.864274652777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45981.864274652777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45981.864274652777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45981.864274652777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45981.864274652777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45981.864274652777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45981.864274652777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45981.864274652777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45981.864274652777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45981.864274652777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45981.864274652777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45981.864274652777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45981.864274652777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45981.864274652777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45981.864274652777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45981.864274652777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45981.864274652777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45981.864274652777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45981.864274652777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45981.864274652777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45981.864274652777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45981.864274652777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45981.864274652777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45981.864274652777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45981.864274652777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45981.864274652777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45981.864274652777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45981.864274652777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45981.864274652777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45981.864274652777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45981.864274652777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45981.864274652777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45981.864274652777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45981.864274652777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45981.864274652777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45981.864274652777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45981.864274652777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45981.864274652777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ref="G99:G162" ca="1" si="2">IFERROR(NOW()-F99,"")</f>
        <v>45981.864274652777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45981.864274652777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45981.864274652777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45981.864274652777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45981.864274652777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45981.864274652777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45981.864274652777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45981.864274652777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45981.864274652777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45981.864274652777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45981.864274652777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45981.864274652777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45981.864274652777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45981.864274652777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45981.864274652777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45981.864274652777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45981.864274652777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45981.864274652777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45981.864274652777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45981.864274652777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45981.864274652777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45981.864274652777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45981.864274652777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45981.864274652777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45981.864274652777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45981.864274652777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45981.864274652777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45981.864274652777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45981.864274652777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45981.864274652777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45981.864274652777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45981.864274652777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45981.864274652777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45981.864274652777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45981.864274652777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45981.864274652777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45981.864274652777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45981.864274652777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45981.864274652777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45981.864274652777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45981.864274652777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45981.864274652777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45981.864274652777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45981.864274652777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45981.864274652777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45981.864274652777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45981.864274652777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45981.864274652777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45981.864274652777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45981.864274652777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45981.864274652777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45981.864274652777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45981.864274652777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45981.864274652777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45981.864274652777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45981.864274652777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45981.864274652777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45981.864274652777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45981.864274652777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45981.864274652777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45981.864274652777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45981.864274652777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45981.864274652777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45981.864274652777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ref="G163:G226" ca="1" si="3">IFERROR(NOW()-F163,"")</f>
        <v>45981.864274652777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45981.864274652777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45981.864274652777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45981.864274652777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45981.864274652777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45981.864274652777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45981.864274652777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45981.864274652777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45981.864274652777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45981.864274652777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45981.864274652777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45981.864274652777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45981.864274652777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45981.864274652777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45981.864274652777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45981.864274652777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45981.864274652777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45981.864274652777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45981.864274652777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45981.864274652777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45981.864274652777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45981.864274652777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45981.864274652777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45981.864274652777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45981.864274652777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45981.864274652777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45981.864274652777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45981.864274652777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45981.864274652777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45981.864274652777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45981.864274652777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45981.864274652777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45981.864274652777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45981.864274652777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45981.864274652777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45981.864274652777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45981.864274652777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45981.864274652777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45981.864274652777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45981.864274652777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45981.864274652777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45981.864274652777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45981.864274652777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45981.864274652777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45981.864274652777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45981.864274652777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45981.864274652777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45981.864274652777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45981.864274652777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45981.864274652777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45981.864274652777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45981.864274652777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45981.864274652777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45981.864274652777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45981.864274652777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45981.864274652777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45981.864274652777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45981.864274652777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45981.864274652777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45981.864274652777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45981.864274652777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45981.864274652777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45981.864274652777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45981.864274652777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ref="G227:G290" ca="1" si="4">IFERROR(NOW()-F227,"")</f>
        <v>45981.864274652777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45981.864274652777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45981.864274652777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45981.864274652777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45981.864274652777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45981.864274652777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45981.864274652777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45981.864274652777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45981.864274652777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45981.864274652777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45981.864274652777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45981.864274652777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45981.864274652777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45981.864274652777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45981.864274652777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45981.864274652777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45981.864274652777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45981.864274652777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45981.864274652777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45981.864274652777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45981.864274652777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45981.864274652777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45981.864274652777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45981.864274652777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45981.864274652777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45981.864274652777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45981.864274652777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45981.864274652777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45981.864274652777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45981.864274652777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45981.864274652777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45981.864274652777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45981.864274652777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45981.864274652777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45981.864274652777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45981.864274652777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45981.864274652777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45981.864274652777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45981.864274652777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45981.864274652777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45981.864274652777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45981.864274652777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45981.864274652777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45981.864274652777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45981.864274652777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45981.864274652777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45981.864274652777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45981.864274652777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45981.864274652777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45981.864274652777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45981.864274652777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45981.864274652777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45981.864274652777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45981.864274652777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45981.864274652777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45981.864274652777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45981.864274652777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45981.864274652777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45981.864274652777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45981.864274652777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45981.864274652777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45981.864274652777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45981.864274652777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45981.864274652777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ref="G291:G354" ca="1" si="5">IFERROR(NOW()-F291,"")</f>
        <v>45981.864274652777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45981.864274652777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45981.864274652777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45981.864274652777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45981.864274652777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45981.864274652777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45981.864274652777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45981.864274652777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45981.864274652777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45981.864274652777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45981.864274652777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45981.864274652777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45981.864274652777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45981.864274652777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45981.864274652777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45981.864274652777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45981.864274652777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45981.864274652777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45981.864274652777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45981.864274652777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45981.864274652777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45981.864274652777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45981.864274652777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45981.864274652777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45981.864274652777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45981.864274652777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45981.864274652777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45981.864274652777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45981.864274652777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45981.864274652777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45981.864274652777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45981.864274652777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45981.864274652777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45981.864274652777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45981.864274652777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45981.864274652777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45981.864274652777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45981.864274652777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45981.864274652777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45981.864274652777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45981.864274652777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45981.864274652777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45981.864274652777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45981.864274652777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45981.864274652777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45981.864274652777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45981.864274652777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45981.864274652777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45981.864274652777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45981.864274652777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45981.864274652777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45981.864274652777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45981.864274652777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45981.864274652777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45981.864274652777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45981.864274652777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45981.864274652777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45981.864274652777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45981.864274652777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45981.864274652777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45981.864274652777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45981.864274652777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45981.864274652777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45981.864274652777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ref="G355:G418" ca="1" si="6">IFERROR(NOW()-F355,"")</f>
        <v>45981.864274652777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45981.864274652777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45981.864274652777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45981.864274652777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45981.864274652777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45981.864274652777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45981.864274652777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45981.864274652777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45981.864274652777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45981.864274652777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45981.864274652777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45981.864274652777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45981.864274652777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45981.864274652777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45981.864274652777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45981.864274652777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45981.864274652777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45981.864274652777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45981.864274652777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45981.864274652777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45981.864274652777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45981.864274652777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45981.864274652777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45981.864274652777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45981.864274652777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45981.864274652777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45981.864274652777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45981.864274652777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45981.864274652777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45981.864274652777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45981.864274652777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45981.864274652777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45981.864274652777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45981.864274652777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45981.864274652777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45981.864274652777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45981.864274652777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45981.864274652777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45981.864274652777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45981.864274652777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45981.864274652777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45981.864274652777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45981.864274652777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45981.864274652777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45981.864274652777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45981.864274652777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45981.864274652777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45981.864274652777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45981.864274652777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45981.864274652777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45981.864274652777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45981.864274652777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45981.864274652777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45981.864274652777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45981.864274652777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45981.864274652777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45981.864274652777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45981.864274652777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45981.864274652777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45981.864274652777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45981.864274652777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45981.864274652777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45981.864274652777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45981.864274652777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ref="G419:G464" ca="1" si="7">IFERROR(NOW()-F419,"")</f>
        <v>45981.864274652777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45981.864274652777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45981.864274652777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45981.864274652777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45981.864274652777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45981.864274652777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45981.864274652777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45981.864274652777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45981.864274652777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45981.864274652777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45981.864274652777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45981.864274652777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45981.864274652777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45981.864274652777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45981.864274652777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45981.864274652777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45981.864274652777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45981.864274652777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45981.864274652777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45981.864274652777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45981.864274652777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45981.864274652777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45981.864274652777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45981.864274652777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45981.864274652777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45981.864274652777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45981.864274652777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45981.864274652777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45981.864274652777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45981.864274652777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45981.864274652777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45981.864274652777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45981.864274652777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45981.864274652777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45981.864274652777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45981.864274652777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45981.864274652777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45981.864274652777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45981.864274652777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45981.864274652777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45981.864274652777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45981.864274652777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45981.864274652777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45981.864274652777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45981.864274652777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45981.864274652777</v>
      </c>
      <c r="H464" s="95"/>
      <c r="I464" s="113" t="str">
        <f>IFERROR(VLOOKUP(D464,DB!A:F,6,0),"")</f>
        <v/>
      </c>
      <c r="J464" s="113" t="str">
        <f>IFERROR(VLOOKUP(D464,DB!A:G,7,0),"")</f>
        <v/>
      </c>
      <c r="K464" s="97"/>
      <c r="L464" s="91" t="str">
        <f>IFERROR(VLOOKUP(D464,DB!A:I,9,0),"")</f>
        <v/>
      </c>
    </row>
  </sheetData>
  <dataValidations count="2">
    <dataValidation allowBlank="1" showInputMessage="1" showErrorMessage="1" sqref="E1" xr:uid="{A4F81451-56CC-4543-9497-104C4E44EE4B}"/>
    <dataValidation type="list" allowBlank="1" showInputMessage="1" showErrorMessage="1" sqref="E2:E4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90.032214467588346</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55.675397337960021</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33.203163541664253</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4.349471412038838</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0.49097604166308884</v>
      </c>
      <c r="H6" s="128">
        <v>45981.360798611109</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11">
        <f ca="1">IFERROR(NOW()-F7,"")</f>
        <v>45981.864274652777</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45981.864274652777</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45981.864274652777</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45981.864274652777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45981.864274652777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45981.864274652777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45981.864274652777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45981.864274652777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45981.864274652777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45981.864274652777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45981.864274652777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45981.864274652777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45981.864274652777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45981.864274652777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45981.864274652777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45981.864274652777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45981.864274652777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45981.864274652777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45981.864274652777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45981.864274652777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45981.864274652777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45981.864274652777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45981.864274652777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45981.864274652777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45981.864274652777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45981.864274652777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45981.864274652777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45981.864274652777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45981.864274652777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45981.864274652777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45981.864274652777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45981.864274652777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45981.864274652777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45981.864274652777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45981.864274652777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45981.864274652777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45981.864274652777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45981.864274652777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45981.864274652777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45981.864274652777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45981.864274652777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45981.864274652777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45981.864274652777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45981.864274652777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45981.864274652777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45981.864274652777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45981.864274652777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45981.864274652777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45981.864274652777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45981.864274652777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45981.864274652777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45981.864274652777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45981.864274652777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45981.864274652777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45981.864274652777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45981.864274652777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45981.864274652777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45981.864274652777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45981.864274652777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45981.864274652777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45981.864274652777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45981.864274652777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45981.864274652777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45981.864274652777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45981.864274652777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45981.864274652777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45981.864274652777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45981.864274652777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45981.864274652777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45981.864274652777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45981.864274652777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45981.864274652777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45981.864274652777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45981.864274652777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45981.864274652777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45981.864274652777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45981.864274652777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45981.864274652777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45981.864274652777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45981.864274652777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45981.864274652777</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45981.864274652777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45981.864274652777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45981.864274652777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45981.864274652777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45981.864274652777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45981.864274652777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45981.864274652777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45981.864274652777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45981.864274652777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45981.864274652777</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45981.864274652777</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45981.864274652777</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45981.864274652777</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45981.864274652777</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45981.864274652777</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45981.864274652777</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45981.864274652777</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45981.864274652777</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45981.864274652777</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45981.864274652777</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45981.864274652777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45981.864274652777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45981.864274652777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45981.864274652777</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45981.864274652777</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45981.864274652777</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45981.864274652777</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45981.864274652777</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50">
        <v>1</v>
      </c>
      <c r="D2" s="149" t="s">
        <v>37200</v>
      </c>
      <c r="E2" s="109" t="s">
        <v>39021</v>
      </c>
      <c r="F2" s="121"/>
      <c r="G2" s="104">
        <f t="shared" ref="G2:G7" ca="1" si="0">IFERROR(NOW()-F2,"-")</f>
        <v>45981.864274652777</v>
      </c>
      <c r="H2" s="121">
        <v>45981.780277777776</v>
      </c>
      <c r="I2" s="119" t="str">
        <f>IFERROR(VLOOKUP(D2,DB!A:F,6,0),"")</f>
        <v>SCECO</v>
      </c>
      <c r="J2" s="119" t="str">
        <f>IFERROR(VLOOKUP(D2,DB!A:G,7,0),"")</f>
        <v>Dead</v>
      </c>
      <c r="K2" s="122" t="s">
        <v>39123</v>
      </c>
      <c r="L2" s="123" t="str">
        <f>IFERROR(VLOOKUP(D2,DB!A:I,9,0),"")</f>
        <v>Latis</v>
      </c>
    </row>
    <row r="3" spans="1:16382" ht="31.5" customHeight="1">
      <c r="A3" s="118" t="s">
        <v>39122</v>
      </c>
      <c r="B3" s="119" t="str">
        <f>IFERROR(VLOOKUP(D3,DB!A:K,11,0),"")</f>
        <v>R6</v>
      </c>
      <c r="C3" s="150">
        <v>2</v>
      </c>
      <c r="D3" s="149" t="s">
        <v>37244</v>
      </c>
      <c r="E3" s="109" t="s">
        <v>39021</v>
      </c>
      <c r="F3" s="121"/>
      <c r="G3" s="104">
        <f t="shared" ca="1" si="0"/>
        <v>45981.864274652777</v>
      </c>
      <c r="H3" s="121">
        <v>45981.780277777776</v>
      </c>
      <c r="I3" s="119" t="str">
        <f>IFERROR(VLOOKUP(D3,DB!A:F,6,0),"")</f>
        <v>SCECO</v>
      </c>
      <c r="J3" s="119" t="str">
        <f>IFERROR(VLOOKUP(D3,DB!A:G,7,0),"")</f>
        <v>Vandalized</v>
      </c>
      <c r="K3" s="122" t="s">
        <v>39123</v>
      </c>
      <c r="L3" s="123" t="str">
        <f>IFERROR(VLOOKUP(D3,DB!A:I,9,0),"")</f>
        <v>Latis</v>
      </c>
    </row>
    <row r="4" spans="1:16382" ht="31.5" customHeight="1">
      <c r="A4" s="118"/>
      <c r="B4" s="119" t="str">
        <f>IFERROR(VLOOKUP(D4,DB!A:K,11,0),"")</f>
        <v/>
      </c>
      <c r="C4" s="150"/>
      <c r="D4" s="119"/>
      <c r="E4" s="109"/>
      <c r="F4" s="121"/>
      <c r="G4" s="104">
        <f t="shared" ca="1" si="0"/>
        <v>45981.864274652777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45981.864274652777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45981.864274652777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45981.864274652777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ref="G8:G41" ca="1" si="1">IFERROR(NOW()-F8,"-")</f>
        <v>45981.864274652777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45981.864274652777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45981.864274652777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45981.864274652777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45981.864274652777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45981.864274652777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45981.864274652777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45981.864274652777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45981.864274652777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45981.864274652777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45981.864274652777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45981.864274652777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45981.864274652777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45981.864274652777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45981.864274652777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45981.864274652777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45981.864274652777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45981.864274652777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45981.864274652777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45981.864274652777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45981.864274652777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45981.864274652777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45981.864274652777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45981.864274652777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45981.864274652777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45981.864274652777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45981.864274652777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45981.864274652777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45981.864274652777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45981.864274652777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45981.864274652777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45981.864274652777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45981.864274652777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45981.864274652777</v>
      </c>
      <c r="H41" s="121"/>
      <c r="I41" s="119" t="str">
        <f>IFERROR(VLOOKUP(D41,DB!A:F,6,0),"")</f>
        <v/>
      </c>
      <c r="J41" s="119" t="str">
        <f>IFERROR(VLOOKUP(D41,DB!A:G,7,0),"")</f>
        <v/>
      </c>
      <c r="K41" s="122"/>
      <c r="L41" s="123"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2025-11-20T17:46:33Z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